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0" yWindow="0" windowWidth="28800" windowHeight="12135"/>
  </bookViews>
  <sheets>
    <sheet name="t 1" sheetId="1" r:id="rId1"/>
    <sheet name="t 2" sheetId="2" r:id="rId2"/>
    <sheet name="t 3" sheetId="3" r:id="rId3"/>
    <sheet name="t 4" sheetId="4" r:id="rId4"/>
    <sheet name="t 5" sheetId="5" r:id="rId5"/>
    <sheet name="t 6" sheetId="6" r:id="rId6"/>
    <sheet name="t 7" sheetId="7" r:id="rId7"/>
    <sheet name="t 8" sheetId="8" r:id="rId8"/>
    <sheet name="t 9" sheetId="15" r:id="rId9"/>
    <sheet name="t 10" sheetId="9" r:id="rId10"/>
    <sheet name="t 11" sheetId="10" r:id="rId11"/>
    <sheet name="t 12" sheetId="11" r:id="rId12"/>
    <sheet name="t 13" sheetId="19" r:id="rId13"/>
    <sheet name="t 14" sheetId="20" r:id="rId14"/>
    <sheet name="t 15 I" sheetId="17" r:id="rId15"/>
    <sheet name="t 15 II" sheetId="18" r:id="rId16"/>
    <sheet name="t 16 I" sheetId="21" r:id="rId17"/>
    <sheet name="t 17 I" sheetId="22" r:id="rId18"/>
    <sheet name="t 17 II" sheetId="23" r:id="rId19"/>
  </sheets>
  <calcPr calcId="152511"/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Q14" i="1" s="1"/>
  <c r="P15" i="1"/>
  <c r="P16" i="1"/>
  <c r="P17" i="1"/>
  <c r="P18" i="1"/>
  <c r="P19" i="1"/>
  <c r="P20" i="1"/>
  <c r="P21" i="1"/>
  <c r="P22" i="1"/>
  <c r="Q22" i="1" s="1"/>
  <c r="P23" i="1"/>
  <c r="P24" i="1"/>
  <c r="P25" i="1"/>
  <c r="P26" i="1"/>
  <c r="P6" i="1"/>
  <c r="Q6" i="1" s="1"/>
  <c r="Q7" i="1"/>
  <c r="Q8" i="1"/>
  <c r="Q9" i="1"/>
  <c r="Q10" i="1"/>
  <c r="Q11" i="1"/>
  <c r="Q12" i="1"/>
  <c r="Q13" i="1"/>
  <c r="Q15" i="1"/>
  <c r="Q16" i="1"/>
  <c r="Q17" i="1"/>
  <c r="Q18" i="1"/>
  <c r="Q19" i="1"/>
  <c r="Q20" i="1"/>
  <c r="Q21" i="1"/>
  <c r="Q23" i="1"/>
  <c r="Q24" i="1"/>
  <c r="Q25" i="1"/>
  <c r="Q26" i="1"/>
  <c r="Q5" i="1" l="1"/>
  <c r="K7" i="19"/>
  <c r="F7" i="19"/>
  <c r="D28" i="19"/>
  <c r="F28" i="19" s="1"/>
  <c r="D27" i="19"/>
  <c r="F27" i="19" s="1"/>
  <c r="D26" i="19"/>
  <c r="F26" i="19" s="1"/>
  <c r="D25" i="19"/>
  <c r="F25" i="19" s="1"/>
  <c r="D24" i="19"/>
  <c r="F24" i="19" s="1"/>
  <c r="D23" i="19"/>
  <c r="F23" i="19" s="1"/>
  <c r="D22" i="19"/>
  <c r="F22" i="19" s="1"/>
  <c r="D21" i="19"/>
  <c r="F21" i="19" s="1"/>
  <c r="D20" i="19"/>
  <c r="F20" i="19" s="1"/>
  <c r="D19" i="19"/>
  <c r="F19" i="19" s="1"/>
  <c r="D18" i="19"/>
  <c r="F18" i="19" s="1"/>
  <c r="D17" i="19"/>
  <c r="F17" i="19" s="1"/>
  <c r="D16" i="19"/>
  <c r="F16" i="19" s="1"/>
  <c r="D15" i="19"/>
  <c r="F15" i="19" s="1"/>
  <c r="D14" i="19"/>
  <c r="F14" i="19" s="1"/>
  <c r="D13" i="19"/>
  <c r="F13" i="19" s="1"/>
  <c r="D12" i="19"/>
  <c r="F12" i="19" s="1"/>
  <c r="D11" i="19"/>
  <c r="F11" i="19" s="1"/>
  <c r="D10" i="19"/>
  <c r="F10" i="19" s="1"/>
  <c r="D9" i="19"/>
  <c r="F9" i="19" s="1"/>
  <c r="D8" i="19"/>
  <c r="F8" i="19" s="1"/>
  <c r="D7" i="19"/>
  <c r="J7" i="19" l="1"/>
  <c r="J38" i="4"/>
  <c r="J56" i="4"/>
  <c r="J52" i="4"/>
  <c r="J48" i="4"/>
  <c r="J59" i="4"/>
  <c r="J46" i="4"/>
  <c r="J41" i="4"/>
  <c r="J40" i="4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5" i="3"/>
  <c r="C5" i="1"/>
  <c r="O5" i="1"/>
  <c r="N5" i="1"/>
  <c r="M5" i="1"/>
  <c r="L5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5" i="1" s="1"/>
  <c r="K7" i="1"/>
  <c r="J5" i="1"/>
  <c r="I5" i="1"/>
  <c r="H5" i="1"/>
  <c r="G5" i="1"/>
  <c r="F5" i="1"/>
  <c r="E5" i="1"/>
  <c r="D5" i="1"/>
  <c r="P5" i="1" l="1"/>
  <c r="K9" i="4" l="1"/>
  <c r="D9" i="4" l="1"/>
  <c r="L6" i="2" l="1"/>
  <c r="K6" i="2"/>
  <c r="J6" i="2"/>
  <c r="I6" i="2"/>
  <c r="H6" i="2"/>
  <c r="F6" i="2"/>
  <c r="E6" i="2"/>
  <c r="D6" i="2"/>
  <c r="C6" i="2"/>
  <c r="B6" i="2"/>
  <c r="G6" i="6" l="1"/>
  <c r="J8" i="19" l="1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K8" i="19" l="1"/>
  <c r="J8" i="5" l="1"/>
  <c r="N7" i="2" l="1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6" i="2"/>
  <c r="L7" i="10" l="1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6" i="10"/>
  <c r="M7" i="8"/>
  <c r="H7" i="8"/>
  <c r="M6" i="6"/>
  <c r="H38" i="4"/>
  <c r="N7" i="8" l="1"/>
  <c r="K7" i="5" l="1"/>
  <c r="K27" i="19" l="1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28" i="19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M8" i="8" l="1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H8" i="8"/>
  <c r="H9" i="8"/>
  <c r="N9" i="8" s="1"/>
  <c r="H10" i="8"/>
  <c r="N10" i="8" s="1"/>
  <c r="H11" i="8"/>
  <c r="N11" i="8" s="1"/>
  <c r="H12" i="8"/>
  <c r="H13" i="8"/>
  <c r="H14" i="8"/>
  <c r="H15" i="8"/>
  <c r="H16" i="8"/>
  <c r="N16" i="8" s="1"/>
  <c r="H17" i="8"/>
  <c r="N17" i="8" s="1"/>
  <c r="H18" i="8"/>
  <c r="N18" i="8" s="1"/>
  <c r="H19" i="8"/>
  <c r="N19" i="8" s="1"/>
  <c r="H20" i="8"/>
  <c r="H21" i="8"/>
  <c r="H22" i="8"/>
  <c r="H23" i="8"/>
  <c r="H24" i="8"/>
  <c r="N24" i="8" s="1"/>
  <c r="H25" i="8"/>
  <c r="N25" i="8" s="1"/>
  <c r="H26" i="8"/>
  <c r="N26" i="8" s="1"/>
  <c r="H27" i="8"/>
  <c r="N27" i="8" s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K27" i="5"/>
  <c r="L27" i="5"/>
  <c r="J7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J6" i="5" l="1"/>
  <c r="N23" i="8"/>
  <c r="N15" i="8"/>
  <c r="N22" i="8"/>
  <c r="N14" i="8"/>
  <c r="N21" i="8"/>
  <c r="N13" i="8"/>
  <c r="H6" i="8"/>
  <c r="N8" i="8"/>
  <c r="N20" i="8"/>
  <c r="N12" i="8"/>
  <c r="M6" i="8"/>
  <c r="K6" i="5"/>
  <c r="I6" i="5"/>
  <c r="M7" i="5"/>
  <c r="M25" i="5"/>
  <c r="M21" i="5"/>
  <c r="M17" i="5"/>
  <c r="M13" i="5"/>
  <c r="M9" i="5"/>
  <c r="M23" i="5"/>
  <c r="L6" i="5"/>
  <c r="E6" i="5"/>
  <c r="M27" i="5"/>
  <c r="M19" i="5"/>
  <c r="M15" i="5"/>
  <c r="M11" i="5"/>
  <c r="M26" i="5"/>
  <c r="M22" i="5"/>
  <c r="M18" i="5"/>
  <c r="M14" i="5"/>
  <c r="M10" i="5"/>
  <c r="M24" i="5"/>
  <c r="M20" i="5"/>
  <c r="M16" i="5"/>
  <c r="M12" i="5"/>
  <c r="M8" i="5"/>
  <c r="K11" i="4"/>
  <c r="K12" i="4"/>
  <c r="K13" i="4"/>
  <c r="J42" i="4" s="1"/>
  <c r="K14" i="4"/>
  <c r="J43" i="4" s="1"/>
  <c r="K15" i="4"/>
  <c r="J44" i="4" s="1"/>
  <c r="K16" i="4"/>
  <c r="J45" i="4" s="1"/>
  <c r="K17" i="4"/>
  <c r="K18" i="4"/>
  <c r="J47" i="4" s="1"/>
  <c r="K19" i="4"/>
  <c r="K20" i="4"/>
  <c r="J49" i="4" s="1"/>
  <c r="K21" i="4"/>
  <c r="J50" i="4" s="1"/>
  <c r="K22" i="4"/>
  <c r="J51" i="4" s="1"/>
  <c r="K23" i="4"/>
  <c r="K24" i="4"/>
  <c r="J53" i="4" s="1"/>
  <c r="K25" i="4"/>
  <c r="J54" i="4" s="1"/>
  <c r="K26" i="4"/>
  <c r="J55" i="4" s="1"/>
  <c r="K27" i="4"/>
  <c r="K28" i="4"/>
  <c r="J57" i="4" s="1"/>
  <c r="K29" i="4"/>
  <c r="J58" i="4" s="1"/>
  <c r="K30" i="4"/>
  <c r="K10" i="4"/>
  <c r="J39" i="4" s="1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M6" i="5" l="1"/>
  <c r="N6" i="8"/>
  <c r="G6" i="2"/>
</calcChain>
</file>

<file path=xl/sharedStrings.xml><?xml version="1.0" encoding="utf-8"?>
<sst xmlns="http://schemas.openxmlformats.org/spreadsheetml/2006/main" count="975" uniqueCount="384">
  <si>
    <t>Grad 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</si>
  <si>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</si>
  <si>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</si>
  <si>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</si>
  <si>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</si>
  <si>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</si>
  <si>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</si>
  <si>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</si>
  <si>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</si>
  <si>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</si>
  <si>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</si>
  <si>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</si>
  <si>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</si>
  <si>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</si>
  <si>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</si>
  <si>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</si>
  <si>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</si>
  <si>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</si>
  <si>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</si>
  <si>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</si>
  <si>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</si>
  <si>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Županija</t>
  </si>
  <si>
    <t xml:space="preserve"> I</t>
  </si>
  <si>
    <t>II</t>
  </si>
  <si>
    <t>III</t>
  </si>
  <si>
    <t>IV</t>
  </si>
  <si>
    <t>V</t>
  </si>
  <si>
    <t>VI</t>
  </si>
  <si>
    <t>VII</t>
  </si>
  <si>
    <t>VIII</t>
  </si>
  <si>
    <t>Ukupno</t>
  </si>
  <si>
    <t>I</t>
  </si>
  <si>
    <t>IV/V</t>
  </si>
  <si>
    <t>County</t>
  </si>
  <si>
    <t>Total</t>
  </si>
  <si>
    <t>TOTAL</t>
  </si>
  <si>
    <t>Upis u I r.</t>
  </si>
  <si>
    <t>I srednje</t>
  </si>
  <si>
    <t>Fakultet</t>
  </si>
  <si>
    <t xml:space="preserve">Ukupno </t>
  </si>
  <si>
    <t>Srednje š.</t>
  </si>
  <si>
    <t>University</t>
  </si>
  <si>
    <t>UKUPNO</t>
  </si>
  <si>
    <t>Ostalo</t>
  </si>
  <si>
    <t>Other</t>
  </si>
  <si>
    <t>SVEUKUPNO</t>
  </si>
  <si>
    <t>GRAND TOTAL</t>
  </si>
  <si>
    <t xml:space="preserve">Obitelj </t>
  </si>
  <si>
    <t>Pupils</t>
  </si>
  <si>
    <t>Parents</t>
  </si>
  <si>
    <t>Family</t>
  </si>
  <si>
    <t xml:space="preserve">Other </t>
  </si>
  <si>
    <t xml:space="preserve"> </t>
  </si>
  <si>
    <t>Grad/City of Zagreb</t>
  </si>
  <si>
    <t>Studenti</t>
  </si>
  <si>
    <t>Republika Hrvatska</t>
  </si>
  <si>
    <t>OSNOVNE ŠKOLE</t>
  </si>
  <si>
    <t>SREDNJE ŠKOLE</t>
  </si>
  <si>
    <t>Timska sinteza za primjereni oblik školovanja</t>
  </si>
  <si>
    <t>Dodatni ciljani pregled za primjereni oblik školovanja</t>
  </si>
  <si>
    <t>Ekspertiza za primjereni oblik školovanja</t>
  </si>
  <si>
    <t>Upis u 1. r. osnovne škole</t>
  </si>
  <si>
    <t>Dodatni ciljani pregled</t>
  </si>
  <si>
    <t>Timska sinteza</t>
  </si>
  <si>
    <t>Ekspertiza</t>
  </si>
  <si>
    <t>Pregled i procjena psihofizičke sposobnosti</t>
  </si>
  <si>
    <t>Hrvatska - Croatia</t>
  </si>
  <si>
    <t>Ostali</t>
  </si>
  <si>
    <r>
      <t xml:space="preserve">SISTEMATSKI PREGLEDI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General examinations</t>
    </r>
  </si>
  <si>
    <r>
      <t>Kontrolni pregledi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Checkups</t>
    </r>
  </si>
  <si>
    <t>Osnovna škola</t>
  </si>
  <si>
    <t>Srednja škola</t>
  </si>
  <si>
    <t>Br</t>
  </si>
  <si>
    <t>Spol</t>
  </si>
  <si>
    <t>M</t>
  </si>
  <si>
    <t>Ukupan broj učenika/studenata</t>
  </si>
  <si>
    <t>Broj pregledanih</t>
  </si>
  <si>
    <t>Normalna uhranjenost</t>
  </si>
  <si>
    <t>Pothranjenost</t>
  </si>
  <si>
    <t>Sluh nalaz uredan</t>
  </si>
  <si>
    <t>Hb uzeto uzoraka</t>
  </si>
  <si>
    <t>Hb &lt; 11 g/L</t>
  </si>
  <si>
    <t>Uzeto uzoraka urina</t>
  </si>
  <si>
    <t>Urin nalaz uredan (Urin albumin+?)</t>
  </si>
  <si>
    <t>Grudi po Tanneru II</t>
  </si>
  <si>
    <t>Grudi po Tanneru III</t>
  </si>
  <si>
    <t>Grudi po Tanneru IV</t>
  </si>
  <si>
    <t>Grudi po Tanneru V</t>
  </si>
  <si>
    <t>Menarcha</t>
  </si>
  <si>
    <t>Redovni nastavni program uz individualizaciju</t>
  </si>
  <si>
    <t>Posebni program</t>
  </si>
  <si>
    <t>Obrok prije škole</t>
  </si>
  <si>
    <t>Ne piju alkohol</t>
  </si>
  <si>
    <t>Nikada probali druga sredstva ovisnosti</t>
  </si>
  <si>
    <t>Ukupan broj učenika/% pregledanih</t>
  </si>
  <si>
    <t xml:space="preserve">Prekomjerna tj.masa </t>
  </si>
  <si>
    <t>Visoka učilišta</t>
  </si>
  <si>
    <t>Ž</t>
  </si>
  <si>
    <t>ANA-DI-TE - Td</t>
  </si>
  <si>
    <t>OPV</t>
  </si>
  <si>
    <t>MPR – MMR</t>
  </si>
  <si>
    <t>Cijepljeno</t>
  </si>
  <si>
    <t>%</t>
  </si>
  <si>
    <t>Vaccinated</t>
  </si>
  <si>
    <t>Vaccinated*</t>
  </si>
  <si>
    <t xml:space="preserve">Vukovarsko-srijemska </t>
  </si>
  <si>
    <t xml:space="preserve">Liječnici u službi školske medicine </t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</si>
  <si>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1.</t>
    </r>
  </si>
  <si>
    <r>
      <t xml:space="preserve">OSNOVNA ŠKOLA </t>
    </r>
    <r>
      <rPr>
        <sz val="10"/>
        <rFont val="Calibri"/>
        <family val="2"/>
        <charset val="238"/>
        <scheme val="minor"/>
      </rPr>
      <t xml:space="preserve">- </t>
    </r>
    <r>
      <rPr>
        <i/>
        <sz val="10"/>
        <rFont val="Calibri"/>
        <family val="2"/>
        <charset val="238"/>
        <scheme val="minor"/>
      </rPr>
      <t>Primary school</t>
    </r>
  </si>
  <si>
    <r>
      <t>SREDNJA ŠKOLA</t>
    </r>
    <r>
      <rPr>
        <sz val="10"/>
        <rFont val="Calibri"/>
        <family val="2"/>
        <charset val="238"/>
        <scheme val="minor"/>
      </rPr>
      <t xml:space="preserve"> - </t>
    </r>
    <r>
      <rPr>
        <i/>
        <sz val="10"/>
        <rFont val="Calibri"/>
        <family val="2"/>
        <charset val="238"/>
        <scheme val="minor"/>
      </rPr>
      <t>Secondary school</t>
    </r>
  </si>
  <si>
    <r>
      <t xml:space="preserve">Hrvatska </t>
    </r>
    <r>
      <rPr>
        <i/>
        <sz val="10"/>
        <rFont val="Calibri"/>
        <family val="2"/>
        <charset val="238"/>
        <scheme val="minor"/>
      </rPr>
      <t>- Croatia</t>
    </r>
  </si>
  <si>
    <r>
      <t xml:space="preserve">* Broj djece prema izvješćima službi za školsku medicinu - </t>
    </r>
    <r>
      <rPr>
        <i/>
        <sz val="10"/>
        <rFont val="Calibri"/>
        <family val="2"/>
        <charset val="238"/>
        <scheme val="minor"/>
      </rPr>
      <t>Number of school children according to school health services' reports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</si>
  <si>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2.</t>
    </r>
  </si>
  <si>
    <r>
      <t>Hrvatska -</t>
    </r>
    <r>
      <rPr>
        <i/>
        <sz val="10"/>
        <rFont val="Calibri"/>
        <family val="2"/>
        <charset val="238"/>
        <scheme val="minor"/>
      </rPr>
      <t xml:space="preserve"> Croatia</t>
    </r>
  </si>
  <si>
    <r>
      <t xml:space="preserve">Grad / </t>
    </r>
    <r>
      <rPr>
        <i/>
        <sz val="10"/>
        <rFont val="Calibri"/>
        <family val="2"/>
        <charset val="238"/>
        <scheme val="minor"/>
      </rPr>
      <t>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</si>
  <si>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3.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</si>
  <si>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4.</t>
    </r>
  </si>
  <si>
    <r>
      <t xml:space="preserve">NAMJENSKI PREGLEDI - OSNOVNE ŠKOLE </t>
    </r>
    <r>
      <rPr>
        <i/>
        <sz val="10"/>
        <rFont val="Calibri"/>
        <family val="2"/>
        <charset val="238"/>
        <scheme val="minor"/>
      </rPr>
      <t>– Specific evaluations- Primary school</t>
    </r>
  </si>
  <si>
    <r>
      <t xml:space="preserve">NAMJENSKI PREGLEDI - SREDNJE ŠKOLE </t>
    </r>
    <r>
      <rPr>
        <i/>
        <sz val="10"/>
        <rFont val="Calibri"/>
        <family val="2"/>
        <charset val="238"/>
        <scheme val="minor"/>
      </rPr>
      <t>– Specific evaluations- Secondary school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</si>
  <si>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5.</t>
    </r>
  </si>
  <si>
    <r>
      <t>Osnovne škole</t>
    </r>
    <r>
      <rPr>
        <i/>
        <sz val="10"/>
        <rFont val="Calibri"/>
        <family val="2"/>
        <charset val="238"/>
        <scheme val="minor"/>
      </rPr>
      <t xml:space="preserve"> - Primary school</t>
    </r>
  </si>
  <si>
    <r>
      <t>Srednje škole</t>
    </r>
    <r>
      <rPr>
        <i/>
        <sz val="10"/>
        <rFont val="Calibri"/>
        <family val="2"/>
        <charset val="238"/>
        <scheme val="minor"/>
      </rPr>
      <t xml:space="preserve"> – Secondary school</t>
    </r>
  </si>
  <si>
    <r>
      <t>UKUPNO</t>
    </r>
    <r>
      <rPr>
        <i/>
        <sz val="10"/>
        <rFont val="Calibri"/>
        <family val="2"/>
        <charset val="238"/>
        <scheme val="minor"/>
      </rPr>
      <t xml:space="preserve"> - Total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</si>
  <si>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6.</t>
    </r>
  </si>
  <si>
    <r>
      <t>Osnovna škola</t>
    </r>
    <r>
      <rPr>
        <i/>
        <sz val="10"/>
        <rFont val="Calibri"/>
        <family val="2"/>
        <charset val="238"/>
        <scheme val="minor"/>
      </rPr>
      <t xml:space="preserve"> - Primary school</t>
    </r>
  </si>
  <si>
    <r>
      <t>Srednja škola</t>
    </r>
    <r>
      <rPr>
        <i/>
        <sz val="10"/>
        <rFont val="Calibri"/>
        <family val="2"/>
        <charset val="238"/>
        <scheme val="minor"/>
      </rPr>
      <t xml:space="preserve"> - Secondary school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</si>
  <si>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7/I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</si>
  <si>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Guidance service</t>
    </r>
    <r>
      <rPr>
        <b/>
        <sz val="10"/>
        <rFont val="Calibri"/>
        <family val="2"/>
        <charset val="238"/>
        <scheme val="minor"/>
      </rPr>
      <t xml:space="preserve"> - Osnovne škole</t>
    </r>
    <r>
      <rPr>
        <sz val="10"/>
        <rFont val="Calibri"/>
        <family val="2"/>
        <charset val="238"/>
        <scheme val="minor"/>
      </rPr>
      <t xml:space="preserve"> – </t>
    </r>
    <r>
      <rPr>
        <i/>
        <sz val="10"/>
        <rFont val="Calibri"/>
        <family val="2"/>
        <charset val="238"/>
        <scheme val="minor"/>
      </rPr>
      <t>Primary schools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</si>
  <si>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7/II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</si>
  <si>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Guidance service</t>
    </r>
    <r>
      <rPr>
        <b/>
        <sz val="10"/>
        <rFont val="Calibri"/>
        <family val="2"/>
        <charset val="238"/>
        <scheme val="minor"/>
      </rPr>
      <t xml:space="preserve"> - Srednje škole</t>
    </r>
    <r>
      <rPr>
        <i/>
        <sz val="10"/>
        <rFont val="Calibri"/>
        <family val="2"/>
        <charset val="238"/>
        <scheme val="minor"/>
      </rPr>
      <t xml:space="preserve"> – Secondary schools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</si>
  <si>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8.</t>
    </r>
  </si>
  <si>
    <r>
      <t xml:space="preserve">OSNOVNA ŠKOLA </t>
    </r>
    <r>
      <rPr>
        <i/>
        <sz val="10"/>
        <rFont val="Calibri"/>
        <family val="2"/>
        <charset val="238"/>
        <scheme val="minor"/>
      </rPr>
      <t>- Primary school</t>
    </r>
  </si>
  <si>
    <r>
      <t xml:space="preserve">SREDNJA ŠKOLA </t>
    </r>
    <r>
      <rPr>
        <i/>
        <sz val="10"/>
        <rFont val="Calibri"/>
        <family val="2"/>
        <charset val="238"/>
        <scheme val="minor"/>
      </rPr>
      <t>- Secondary school</t>
    </r>
  </si>
  <si>
    <r>
      <t xml:space="preserve">Grad </t>
    </r>
    <r>
      <rPr>
        <i/>
        <sz val="10"/>
        <rFont val="Calibri"/>
        <family val="2"/>
        <charset val="238"/>
        <scheme val="minor"/>
      </rPr>
      <t>/ 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</si>
  <si>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9.</t>
    </r>
  </si>
  <si>
    <r>
      <t>Grad/</t>
    </r>
    <r>
      <rPr>
        <i/>
        <sz val="10"/>
        <rFont val="Calibri"/>
        <family val="2"/>
        <charset val="238"/>
        <scheme val="minor"/>
      </rPr>
      <t>City of</t>
    </r>
    <r>
      <rPr>
        <sz val="10"/>
        <rFont val="Calibri"/>
        <family val="2"/>
        <charset val="238"/>
        <scheme val="minor"/>
      </rPr>
      <t xml:space="preserve">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</si>
  <si>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10.</t>
    </r>
  </si>
  <si>
    <r>
      <t>Grad</t>
    </r>
    <r>
      <rPr>
        <i/>
        <sz val="10"/>
        <rFont val="Calibri"/>
        <family val="2"/>
        <charset val="238"/>
        <scheme val="minor"/>
      </rPr>
      <t>/City of Zagreb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</si>
  <si>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– Table </t>
    </r>
    <r>
      <rPr>
        <b/>
        <sz val="10"/>
        <rFont val="Calibri"/>
        <family val="2"/>
        <charset val="238"/>
        <scheme val="minor"/>
      </rPr>
      <t>11.</t>
    </r>
  </si>
  <si>
    <r>
      <t xml:space="preserve">Savjetovalište </t>
    </r>
    <r>
      <rPr>
        <i/>
        <sz val="10"/>
        <rFont val="Calibri"/>
        <family val="2"/>
        <charset val="238"/>
        <scheme val="minor"/>
      </rPr>
      <t>/ Counseling center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</si>
  <si>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>– Table</t>
    </r>
    <r>
      <rPr>
        <b/>
        <sz val="10"/>
        <rFont val="Calibri"/>
        <family val="2"/>
        <charset val="238"/>
        <scheme val="minor"/>
      </rPr>
      <t xml:space="preserve"> 12.</t>
    </r>
  </si>
  <si>
    <r>
      <t xml:space="preserve">Tablica </t>
    </r>
    <r>
      <rPr>
        <i/>
        <sz val="10"/>
        <rFont val="Calibri"/>
        <family val="2"/>
        <charset val="238"/>
        <scheme val="minor"/>
      </rPr>
      <t xml:space="preserve">- Table </t>
    </r>
    <r>
      <rPr>
        <b/>
        <sz val="10"/>
        <rFont val="Calibri"/>
        <family val="2"/>
        <charset val="238"/>
        <scheme val="minor"/>
      </rPr>
      <t>13.</t>
    </r>
  </si>
  <si>
    <r>
      <t xml:space="preserve">Doktori medicine u službama školske medicine u zavodima za javno zdravstvo, broj djece u osnovnim i srednjim školama, broj djece po timu – </t>
    </r>
    <r>
      <rPr>
        <i/>
        <sz val="10"/>
        <rFont val="Calibri"/>
        <family val="2"/>
        <charset val="238"/>
        <scheme val="minor"/>
      </rPr>
      <t>MDs in school health services in county Institutes of public health, number of school children and children per medical  team</t>
    </r>
  </si>
  <si>
    <r>
      <t xml:space="preserve">* Specijalisti/specijalizanti drugih specijalnosti - </t>
    </r>
    <r>
      <rPr>
        <i/>
        <sz val="9"/>
        <color theme="1"/>
        <rFont val="Calibri"/>
        <family val="2"/>
        <charset val="238"/>
        <scheme val="minor"/>
      </rPr>
      <t>Specialists/residents of other specialties</t>
    </r>
  </si>
  <si>
    <r>
      <t xml:space="preserve">Tablica </t>
    </r>
    <r>
      <rPr>
        <i/>
        <sz val="9"/>
        <rFont val="Calibri"/>
        <family val="2"/>
        <charset val="238"/>
        <scheme val="minor"/>
      </rPr>
      <t xml:space="preserve">- Table </t>
    </r>
    <r>
      <rPr>
        <b/>
        <sz val="9"/>
        <rFont val="Calibri"/>
        <family val="2"/>
        <charset val="238"/>
        <scheme val="minor"/>
      </rPr>
      <t>14.</t>
    </r>
  </si>
  <si>
    <r>
      <t xml:space="preserve">HRVATSKA - </t>
    </r>
    <r>
      <rPr>
        <i/>
        <sz val="8"/>
        <color theme="1"/>
        <rFont val="Calibri"/>
        <family val="2"/>
        <charset val="238"/>
        <scheme val="minor"/>
      </rPr>
      <t>Croatia</t>
    </r>
  </si>
  <si>
    <t>Enrollment to 1st grade</t>
  </si>
  <si>
    <t>Secondary school</t>
  </si>
  <si>
    <t>Other checkups</t>
  </si>
  <si>
    <r>
      <t>High-school, 1</t>
    </r>
    <r>
      <rPr>
        <i/>
        <vertAlign val="superscript"/>
        <sz val="10"/>
        <rFont val="Calibri"/>
        <family val="2"/>
        <charset val="238"/>
        <scheme val="minor"/>
      </rPr>
      <t>st</t>
    </r>
    <r>
      <rPr>
        <i/>
        <sz val="10"/>
        <rFont val="Calibri"/>
        <family val="2"/>
        <charset val="238"/>
        <scheme val="minor"/>
      </rPr>
      <t xml:space="preserve"> grade</t>
    </r>
  </si>
  <si>
    <r>
      <t xml:space="preserve">Županija
</t>
    </r>
    <r>
      <rPr>
        <i/>
        <sz val="10"/>
        <rFont val="Calibri"/>
        <family val="2"/>
        <charset val="238"/>
        <scheme val="minor"/>
      </rPr>
      <t>County</t>
    </r>
  </si>
  <si>
    <r>
      <t xml:space="preserve">Razred
</t>
    </r>
    <r>
      <rPr>
        <i/>
        <sz val="10"/>
        <rFont val="Calibri"/>
        <family val="2"/>
        <charset val="238"/>
        <scheme val="minor"/>
      </rPr>
      <t>Class</t>
    </r>
  </si>
  <si>
    <r>
      <t xml:space="preserve">Ukupno
</t>
    </r>
    <r>
      <rPr>
        <i/>
        <sz val="10"/>
        <rFont val="Calibri"/>
        <family val="2"/>
        <charset val="238"/>
        <scheme val="minor"/>
      </rPr>
      <t>Total</t>
    </r>
  </si>
  <si>
    <r>
      <t xml:space="preserve">SVEGA
</t>
    </r>
    <r>
      <rPr>
        <i/>
        <sz val="10"/>
        <rFont val="Calibri"/>
        <family val="2"/>
        <charset val="238"/>
        <scheme val="minor"/>
      </rPr>
      <t>Total sum</t>
    </r>
  </si>
  <si>
    <r>
      <t xml:space="preserve">Skrining za učenike s rizikom
</t>
    </r>
    <r>
      <rPr>
        <i/>
        <sz val="10"/>
        <rFont val="Calibri"/>
        <family val="2"/>
        <charset val="238"/>
        <scheme val="minor"/>
      </rPr>
      <t>Screening for students with risk</t>
    </r>
  </si>
  <si>
    <r>
      <t xml:space="preserve">OSNOVNA ŠKOLA
</t>
    </r>
    <r>
      <rPr>
        <i/>
        <sz val="10"/>
        <rFont val="Calibri"/>
        <family val="2"/>
        <charset val="238"/>
        <scheme val="minor"/>
      </rPr>
      <t>Primary school</t>
    </r>
  </si>
  <si>
    <t>Osnovne škole</t>
  </si>
  <si>
    <t>Srednje škole</t>
  </si>
  <si>
    <r>
      <t xml:space="preserve">Osnovne škole
</t>
    </r>
    <r>
      <rPr>
        <i/>
        <sz val="10"/>
        <rFont val="Calibri"/>
        <family val="2"/>
        <charset val="238"/>
        <scheme val="minor"/>
      </rPr>
      <t>Primary schools</t>
    </r>
  </si>
  <si>
    <t>Secondary schools</t>
  </si>
  <si>
    <r>
      <t xml:space="preserve">Srednje škole
</t>
    </r>
    <r>
      <rPr>
        <i/>
        <sz val="10"/>
        <rFont val="Calibri"/>
        <family val="2"/>
        <charset val="238"/>
        <scheme val="minor"/>
      </rPr>
      <t>Secondary schools</t>
    </r>
  </si>
  <si>
    <r>
      <t xml:space="preserve">Fakulteti
</t>
    </r>
    <r>
      <rPr>
        <i/>
        <sz val="10"/>
        <rFont val="Calibri"/>
        <family val="2"/>
        <charset val="238"/>
        <scheme val="minor"/>
      </rPr>
      <t>University</t>
    </r>
  </si>
  <si>
    <r>
      <t xml:space="preserve">Cijepljenje </t>
    </r>
    <r>
      <rPr>
        <i/>
        <sz val="10"/>
        <rFont val="Calibri"/>
        <family val="2"/>
        <charset val="238"/>
        <scheme val="minor"/>
      </rPr>
      <t>- Vaccination</t>
    </r>
  </si>
  <si>
    <t>Primary schools</t>
  </si>
  <si>
    <t>Adapted school programme</t>
  </si>
  <si>
    <t xml:space="preserve">Prilagođeni program t. k. </t>
  </si>
  <si>
    <t>Sports activities</t>
  </si>
  <si>
    <t>Pregledi športaša</t>
  </si>
  <si>
    <t xml:space="preserve">Smještaj u dom </t>
  </si>
  <si>
    <t>Upis u srednju školu</t>
  </si>
  <si>
    <t>Secondary school enrollment</t>
  </si>
  <si>
    <t>Dormitory placement</t>
  </si>
  <si>
    <t xml:space="preserve">Pregled prije i nakon cijeplj. </t>
  </si>
  <si>
    <t>Evaluation before and after vaccination</t>
  </si>
  <si>
    <t>Ukupno - namjenski pr.</t>
  </si>
  <si>
    <t>Targeted screenings</t>
  </si>
  <si>
    <t>Upis na fakultet</t>
  </si>
  <si>
    <t>University enrollment</t>
  </si>
  <si>
    <t>Total - Specific evaluations</t>
  </si>
  <si>
    <t>Ciljani pr. - osn. šk.</t>
  </si>
  <si>
    <t>Ciljani pr. - srednje š.</t>
  </si>
  <si>
    <r>
      <t>Broj obilazaka</t>
    </r>
    <r>
      <rPr>
        <i/>
        <sz val="10"/>
        <rFont val="Calibri"/>
        <family val="2"/>
        <charset val="238"/>
        <scheme val="minor"/>
      </rPr>
      <t xml:space="preserve"> - No. of visits</t>
    </r>
  </si>
  <si>
    <t>Obilazak škola</t>
  </si>
  <si>
    <t>Visits to schools</t>
  </si>
  <si>
    <t>Higijenska kontrola</t>
  </si>
  <si>
    <t>Sanitary visits</t>
  </si>
  <si>
    <t>Nadzor nad prehranom</t>
  </si>
  <si>
    <t>Diet control</t>
  </si>
  <si>
    <t>Učenici</t>
  </si>
  <si>
    <t>Roditelji/staratelji</t>
  </si>
  <si>
    <t>Nastavnici, suradnici</t>
  </si>
  <si>
    <t>Teachers, assistants</t>
  </si>
  <si>
    <t>Doktor ili sestra</t>
  </si>
  <si>
    <t>To doctor or nurse</t>
  </si>
  <si>
    <t>Problemi učenja</t>
  </si>
  <si>
    <t>Rizično ponašanje</t>
  </si>
  <si>
    <t>Learning difficulties</t>
  </si>
  <si>
    <t>Mentalno zdravlje</t>
  </si>
  <si>
    <t>Reproduktivno zdravlje</t>
  </si>
  <si>
    <t>Kronične bolesti</t>
  </si>
  <si>
    <t>Skrb o učenicima s ometenošću u psihičkom ili fizičkom razvoju</t>
  </si>
  <si>
    <t>Savjetovanje učenika po odabiru budućeg zanimanja</t>
  </si>
  <si>
    <t>Pupils with psychological or physical development disturbances</t>
  </si>
  <si>
    <t>Career guidance</t>
  </si>
  <si>
    <t>Risk behavior</t>
  </si>
  <si>
    <t>Mental health</t>
  </si>
  <si>
    <t>Reproductive health</t>
  </si>
  <si>
    <t xml:space="preserve">Chronic diseases </t>
  </si>
  <si>
    <t>Healthier life style</t>
  </si>
  <si>
    <t>Očuvanje i unapređenje zdravlja i zdravijeg načina života</t>
  </si>
  <si>
    <t>Oral hygiene</t>
  </si>
  <si>
    <t>Hidden calories</t>
  </si>
  <si>
    <t>Puberty and hygiene</t>
  </si>
  <si>
    <t>Other topics</t>
  </si>
  <si>
    <t>For parents</t>
  </si>
  <si>
    <t xml:space="preserve">Total </t>
  </si>
  <si>
    <t xml:space="preserve">STDs </t>
  </si>
  <si>
    <t xml:space="preserve">For parents </t>
  </si>
  <si>
    <t>GRAND  TOTAL</t>
  </si>
  <si>
    <t xml:space="preserve">Ukupno   </t>
  </si>
  <si>
    <t>Utjecaj spolno prenosivih bolesti</t>
  </si>
  <si>
    <t xml:space="preserve">Sveukupno   </t>
  </si>
  <si>
    <t>Pravilno pranje zuba</t>
  </si>
  <si>
    <t>Skrivene kalorije</t>
  </si>
  <si>
    <t>Promjene vezane uz pubertet i higijena</t>
  </si>
  <si>
    <t>Ostale teme</t>
  </si>
  <si>
    <t>Zaštita reproduktivnog zdravlja</t>
  </si>
  <si>
    <t xml:space="preserve">Edukacija za roditelje/staratelje </t>
  </si>
  <si>
    <r>
      <rPr>
        <b/>
        <sz val="10"/>
        <rFont val="Calibri"/>
        <family val="2"/>
        <charset val="238"/>
        <scheme val="minor"/>
      </rPr>
      <t>Županija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County</t>
    </r>
  </si>
  <si>
    <t>General examinations</t>
  </si>
  <si>
    <t>Control check-ups</t>
  </si>
  <si>
    <t>Dormitory placement*</t>
  </si>
  <si>
    <t>Specific evaluations</t>
  </si>
  <si>
    <t>Adapted PE</t>
  </si>
  <si>
    <t>Other examinations</t>
  </si>
  <si>
    <t>Sistematski pregledi</t>
  </si>
  <si>
    <t>Kontrolni pregledi</t>
  </si>
  <si>
    <t>Smještaj u dom*</t>
  </si>
  <si>
    <t>Namjenski pregledi</t>
  </si>
  <si>
    <t>Prilagodba tjel. odg.</t>
  </si>
  <si>
    <t>Ostali pregledi</t>
  </si>
  <si>
    <t>Parents, family</t>
  </si>
  <si>
    <t>Healthier life style counseling</t>
  </si>
  <si>
    <t>Professors/assistants</t>
  </si>
  <si>
    <t>Kratke konzultacije s doktorom ili sestrom</t>
  </si>
  <si>
    <t>Short consultation with MD or nurse</t>
  </si>
  <si>
    <t>Roditelji i obitelj</t>
  </si>
  <si>
    <t>Nastavnici/suradnici</t>
  </si>
  <si>
    <t>Chronic diseases</t>
  </si>
  <si>
    <t>Health education</t>
  </si>
  <si>
    <t xml:space="preserve">Visits to universities and student dormitories </t>
  </si>
  <si>
    <t>Other activities</t>
  </si>
  <si>
    <t>Vaccination-related activities</t>
  </si>
  <si>
    <t>Zdravstveni odgoj</t>
  </si>
  <si>
    <t>Cijepljenja i pregledi</t>
  </si>
  <si>
    <t>Ostale aktivnosti</t>
  </si>
  <si>
    <t>Obilasci fakulteta i domova</t>
  </si>
  <si>
    <t>Higijensko-epidemiološki izvidi</t>
  </si>
  <si>
    <t>Medical doctors in the school health service</t>
  </si>
  <si>
    <t xml:space="preserve">Ukupno  </t>
  </si>
  <si>
    <t>Studenti i učenici</t>
  </si>
  <si>
    <t xml:space="preserve">Primary school </t>
  </si>
  <si>
    <t xml:space="preserve">Secondary school </t>
  </si>
  <si>
    <t xml:space="preserve">Total  </t>
  </si>
  <si>
    <t xml:space="preserve">University students </t>
  </si>
  <si>
    <t>Students and pupils</t>
  </si>
  <si>
    <t xml:space="preserve">Residents  </t>
  </si>
  <si>
    <t xml:space="preserve">GPs  </t>
  </si>
  <si>
    <t>School medicine specialists</t>
  </si>
  <si>
    <t>No. children/team</t>
  </si>
  <si>
    <r>
      <t xml:space="preserve">Napomena: Broj školske djece prema podacima Državnog zavoda za statistiku – </t>
    </r>
    <r>
      <rPr>
        <i/>
        <sz val="9"/>
        <color theme="1"/>
        <rFont val="Calibri"/>
        <family val="2"/>
        <charset val="238"/>
        <scheme val="minor"/>
      </rPr>
      <t>Number of school children per Croatian Bureau of Statistics data</t>
    </r>
  </si>
  <si>
    <t>Specijalisti školske i adolescentne medicine</t>
  </si>
  <si>
    <t>Liječnici na specijalizaciji</t>
  </si>
  <si>
    <t>Doktori opće medicine</t>
  </si>
  <si>
    <t>Broj djece po timu</t>
  </si>
  <si>
    <t>Poliomijelitis - revakcinacija</t>
  </si>
  <si>
    <t>Difterija-tetanus - revakcinacija</t>
  </si>
  <si>
    <t xml:space="preserve">Morbili-rubeola-parotitis - revakcinacija </t>
  </si>
  <si>
    <t>Hepatitis B - primovakcinacija</t>
  </si>
  <si>
    <r>
      <t>Cijepljeno</t>
    </r>
    <r>
      <rPr>
        <b/>
        <vertAlign val="superscript"/>
        <sz val="8"/>
        <rFont val="Calibri"/>
        <family val="2"/>
        <charset val="238"/>
        <scheme val="minor"/>
      </rPr>
      <t>1</t>
    </r>
  </si>
  <si>
    <t>Diphtheria– tetanus revaccination</t>
  </si>
  <si>
    <t>Poliomyelitis revaccination</t>
  </si>
  <si>
    <t>Measles- rubella-mumps revaccination</t>
  </si>
  <si>
    <t>Hepatitis B vaccination</t>
  </si>
  <si>
    <t>M41  Skolioza</t>
  </si>
  <si>
    <t>M40.0-M40.2 Kifoza</t>
  </si>
  <si>
    <t>M 40.3-M40.5 + M42 + M43   Ostale strukturalne deformacije kralježnice (Lordoza i ostale deformirajuće dorzopatije)</t>
  </si>
  <si>
    <t>M21.4  Ravno stopalo (Pes Planus)</t>
  </si>
  <si>
    <t>H52 Poremećaji refrakcije i akomodacije</t>
  </si>
  <si>
    <t>H49-H50   Strabizam</t>
  </si>
  <si>
    <t>H53.5  Poremećaji osjeta za boje</t>
  </si>
  <si>
    <t>H90-H91  Gubitak sluha</t>
  </si>
  <si>
    <t>K02  Zubni karijes</t>
  </si>
  <si>
    <t>R01  Srčani šumovi i ostali srčani zvukovi</t>
  </si>
  <si>
    <t>I10.0 Hipertenzija i povišena vrijednost krvnoga tlaka bez dijagnoze hipertenzije</t>
  </si>
  <si>
    <t>I15  Hipertenzija i povišena vrijednost krvnoga tlaka bez dijagnoze hipertenzije</t>
  </si>
  <si>
    <t>R03.0  Hipertenzija i povišena vrijednost krvnoga tlaka bez dijagnoze hipertenzije</t>
  </si>
  <si>
    <t>F80.0  Specifični poremećaj izgovora uključujući dislaliju</t>
  </si>
  <si>
    <t>F80   Specifični poremećaji razvoja govora i jezika</t>
  </si>
  <si>
    <t xml:space="preserve">F81.0 Specifični poremećaj čitanja, disleksija i druge disfunkcije izražavanja nesvrstane drugamo </t>
  </si>
  <si>
    <t xml:space="preserve">R48.0 Specifični poremećaj čitanja, disleksija i druge disfunkcije izražavanja nesvrstane drugamo </t>
  </si>
  <si>
    <t>F81  Specifični razvojni poremećaji školskih vještina</t>
  </si>
  <si>
    <t>Q53  Nespušteni testis</t>
  </si>
  <si>
    <t>Q50-Q52 + Q54-Q56  Ostale prirođene malformacije spolnih organa</t>
  </si>
  <si>
    <t>G40-G41 + R56  Epilepsija i konvulzije nesvrstane drugamo</t>
  </si>
  <si>
    <t>E10-E14  Dijabetes melitus (šećerna bolest)</t>
  </si>
  <si>
    <t>G80-G83  Cerebralna paraliza i ostali paralitični sindromi</t>
  </si>
  <si>
    <t>J40-J47  Kronične bolesti donjega dišnog sustava</t>
  </si>
  <si>
    <t>F70-F79  Mentalna retardacija</t>
  </si>
  <si>
    <t>R62  Izostanak očekivanoga normalnog fiziološkog razvoja</t>
  </si>
  <si>
    <t xml:space="preserve">F50  Poremećaji hranjena </t>
  </si>
  <si>
    <t>F81.2  Specifični poremećaj u vještini računanja</t>
  </si>
  <si>
    <t>F90-F98  Poremećaji u ponašanju i osjećajima koji se pojavljuju u djetinjstvu i u adolescenciji</t>
  </si>
  <si>
    <t>F84  Pervazivni razvojni poremećaji</t>
  </si>
  <si>
    <t>N47  Prevelik prepucij, fimoza i parafimoza</t>
  </si>
  <si>
    <t>I86.1  Varikoziteti skrotuma</t>
  </si>
  <si>
    <t>Z30  Postupci u vezi sa sprječavanjem neželjene trudnoće</t>
  </si>
  <si>
    <t>Q20-Q28  Prirođene malformacije cirkulacijskog sustava</t>
  </si>
  <si>
    <t>No. of enrolled children in school year 2021/22</t>
  </si>
  <si>
    <r>
      <t xml:space="preserve">Izvršenje programa obaveznog cijepljenja u Hrvatskoj u školskoj populaciji u 2022. godini </t>
    </r>
    <r>
      <rPr>
        <sz val="9"/>
        <rFont val="Calibri"/>
        <family val="2"/>
        <charset val="238"/>
        <scheme val="minor"/>
      </rPr>
      <t>-</t>
    </r>
    <r>
      <rPr>
        <b/>
        <sz val="9"/>
        <rFont val="Calibri"/>
        <family val="2"/>
        <charset val="238"/>
        <scheme val="minor"/>
      </rPr>
      <t xml:space="preserve"> </t>
    </r>
    <r>
      <rPr>
        <i/>
        <sz val="9"/>
        <rFont val="Calibri"/>
        <family val="2"/>
        <charset val="238"/>
        <scheme val="minor"/>
      </rPr>
      <t>Compulsory Immunization coverage of school population, Croatia, 2022</t>
    </r>
  </si>
  <si>
    <r>
      <t xml:space="preserve">Preventivni pregledi u osnovnoj i srednjoj školi po razredima i županijama Hrvatske u školskoj godini 2022./2023. </t>
    </r>
    <r>
      <rPr>
        <i/>
        <sz val="10"/>
        <rFont val="Calibri"/>
        <family val="2"/>
        <charset val="238"/>
        <scheme val="minor"/>
      </rPr>
      <t>- Number of preventive school examinations by grade and county, Croatia, academic year 2022/23</t>
    </r>
  </si>
  <si>
    <r>
      <t xml:space="preserve">Ukupan broj djece* u osnovnoj i srednjoj školi po razredima i županijama Hrvatske u školskoj godini 2022./2023. </t>
    </r>
    <r>
      <rPr>
        <i/>
        <sz val="10"/>
        <rFont val="Calibri"/>
        <family val="2"/>
        <charset val="238"/>
        <scheme val="minor"/>
      </rPr>
      <t xml:space="preserve">- Number of school children* by grade and county, Croatia, school year 2022/2023 </t>
    </r>
  </si>
  <si>
    <r>
      <t xml:space="preserve">Ukupan broj obavljenih skrininga u osnovnoj i srednjoj školi po razredima i županijama Hrvatske u školskoj godini 2022./2023. </t>
    </r>
    <r>
      <rPr>
        <i/>
        <sz val="10"/>
        <rFont val="Calibri"/>
        <family val="2"/>
        <charset val="238"/>
        <scheme val="minor"/>
      </rPr>
      <t xml:space="preserve">- Number of school screenings by grade and county, Croatia, school year 2022/23 </t>
    </r>
  </si>
  <si>
    <r>
      <t xml:space="preserve">Namjenski pregledi i cijepljenje u osnovnoj i srednjoj školi po županijama Hrvatske u školskoj godini 2022./2023. </t>
    </r>
    <r>
      <rPr>
        <i/>
        <sz val="10"/>
        <rFont val="Calibri"/>
        <family val="2"/>
        <charset val="238"/>
        <scheme val="minor"/>
      </rPr>
      <t>- Number of specific school evaluations and vaccinations by county, Croatia, school year 2022/23</t>
    </r>
  </si>
  <si>
    <r>
      <t xml:space="preserve">Obilasci škola i školskih kuhinja u osnovnim i srednjim školama po županijama u školskoj godini 2022./2023. </t>
    </r>
    <r>
      <rPr>
        <i/>
        <sz val="10"/>
        <rFont val="Calibri"/>
        <family val="2"/>
        <charset val="238"/>
        <scheme val="minor"/>
      </rPr>
      <t>- Number of visits to schools and school kitchens by county, Croatia,  school year 2022/23</t>
    </r>
  </si>
  <si>
    <r>
      <t>Ukupan broj posjeta savjetovalištima u osnovnoj i srednjoj školi po županijama u školskoj godini 2022./2023.</t>
    </r>
    <r>
      <rPr>
        <i/>
        <sz val="10"/>
        <rFont val="Calibri"/>
        <family val="2"/>
        <charset val="238"/>
        <scheme val="minor"/>
      </rPr>
      <t xml:space="preserve"> - Number of visits to school counseling centers by county, Croatia, school year 2022/23</t>
    </r>
  </si>
  <si>
    <r>
      <t>Broj posjeta savjetovalištima učenika osnovnih škola u školskoj godini 2022./2023.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2022/23 - pupils  </t>
    </r>
  </si>
  <si>
    <r>
      <t>Broj posjeta savjetovalištima učenika srednjih škola u školskoj godini 2022./2023.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2022/23 - highschool students</t>
    </r>
  </si>
  <si>
    <t>Utvrđivanje psihofizičke sposobnosti i primjerenog oblika obrazovanja u školskoj godini 2022./2023.</t>
  </si>
  <si>
    <r>
      <t xml:space="preserve">Preventivni pregledi, kontrolni i namjenski pregledi studenata po županijama Hrvatske u školskoj godini 2022./2023. </t>
    </r>
    <r>
      <rPr>
        <i/>
        <sz val="10"/>
        <rFont val="Calibri"/>
        <family val="2"/>
        <charset val="238"/>
        <scheme val="minor"/>
      </rPr>
      <t>– Preventive college/university student examinations, checkups and specific evaluations by county, Croatia, school year 2022/23</t>
    </r>
  </si>
  <si>
    <r>
      <t>Ukupan broj posjeta savjetovalištima studenata, nastavnika i suradnika te obitelji studenata u školskoj godini 2022./2023.</t>
    </r>
    <r>
      <rPr>
        <i/>
        <sz val="10"/>
        <rFont val="Calibri"/>
        <family val="2"/>
        <charset val="238"/>
        <scheme val="minor"/>
      </rPr>
      <t xml:space="preserve"> – Number of visits to counseling centers, Croatia, school year 2022/23 – college/university students, professors, assistants and family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</si>
  <si>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15. / I - Stanja kod sistematskih pregleda u školskoj godini 2022/2023. - </t>
    </r>
    <r>
      <rPr>
        <i/>
        <sz val="10"/>
        <rFont val="Calibri"/>
        <family val="2"/>
        <charset val="238"/>
        <scheme val="minor"/>
      </rPr>
      <t>Conditions and findings at regular health check-ups during the 2022/2023 school year</t>
    </r>
  </si>
  <si>
    <r>
      <t xml:space="preserve">Tablica - </t>
    </r>
    <r>
      <rPr>
        <i/>
        <sz val="10"/>
        <rFont val="Calibri"/>
        <family val="2"/>
        <charset val="238"/>
        <scheme val="minor"/>
      </rPr>
      <t>Table</t>
    </r>
    <r>
      <rPr>
        <b/>
        <sz val="10"/>
        <rFont val="Calibri"/>
        <family val="2"/>
        <charset val="238"/>
        <scheme val="minor"/>
      </rPr>
      <t xml:space="preserve"> 15. / II - Stanja kod sistematskih pregleda u školskoj godini 2022./2023. (% od pregledanih) - </t>
    </r>
    <r>
      <rPr>
        <i/>
        <sz val="10"/>
        <rFont val="Calibri"/>
        <family val="2"/>
        <charset val="238"/>
        <scheme val="minor"/>
      </rPr>
      <t>Conditions and findings at regular health check-ups during the 2022/2023 school year (as percentage of children examined)</t>
    </r>
  </si>
  <si>
    <r>
      <t xml:space="preserve">Obilasci fakulteta i domova, broj studenata obuhvaćenih zdravstvenim odgojem te ostale aktivnosti vezane uz studente u školskoj godini 2022./2023. </t>
    </r>
    <r>
      <rPr>
        <i/>
        <sz val="10"/>
        <rFont val="Calibri"/>
        <family val="2"/>
        <charset val="238"/>
        <scheme val="minor"/>
      </rPr>
      <t>– Number of visits to universities and student dormitories, students involved in health education and other student activities, Croatia, school year 2022/23</t>
    </r>
  </si>
  <si>
    <t>Broj djece šk. god. 2022./2023.</t>
  </si>
  <si>
    <r>
      <t xml:space="preserve">Tablica </t>
    </r>
    <r>
      <rPr>
        <i/>
        <sz val="10"/>
        <color theme="1"/>
        <rFont val="Calibri"/>
        <family val="2"/>
        <charset val="238"/>
        <scheme val="minor"/>
      </rPr>
      <t xml:space="preserve">- Table </t>
    </r>
    <r>
      <rPr>
        <b/>
        <sz val="10"/>
        <color theme="1"/>
        <rFont val="Calibri"/>
        <family val="2"/>
        <charset val="238"/>
        <scheme val="minor"/>
      </rPr>
      <t>16./II</t>
    </r>
  </si>
  <si>
    <r>
      <t>Cijepljenje protiv HPV-a djece rođene 2008. godine, s predominantno završilenim osmim razredom u školskoj godini 2022./2023. – podaci do dana 31.8.2023.</t>
    </r>
    <r>
      <rPr>
        <sz val="10"/>
        <color theme="1"/>
        <rFont val="Calibri"/>
        <family val="2"/>
        <charset val="238"/>
        <scheme val="minor"/>
      </rPr>
      <t xml:space="preserve"> -</t>
    </r>
    <r>
      <rPr>
        <i/>
        <sz val="10"/>
        <color theme="1"/>
        <rFont val="Calibri"/>
        <family val="2"/>
        <charset val="238"/>
        <scheme val="minor"/>
      </rPr>
      <t xml:space="preserve"> Vaccination against HPV among children born in 2008 who predominantly completed the eighth grade in the 2022/2023 school year - data up to August 31, 2023</t>
    </r>
  </si>
  <si>
    <r>
      <t xml:space="preserve">Cijepljenje protiv HPV-a - prve doze        </t>
    </r>
    <r>
      <rPr>
        <i/>
        <sz val="11"/>
        <color theme="1"/>
        <rFont val="Calibri"/>
        <family val="2"/>
        <charset val="238"/>
        <scheme val="minor"/>
      </rPr>
      <t>HPV vaccination - first doses</t>
    </r>
  </si>
  <si>
    <r>
      <t xml:space="preserve">Broj djece s najmanje jednom primljenom   dozom cjepiva  
</t>
    </r>
    <r>
      <rPr>
        <i/>
        <sz val="11"/>
        <color rgb="FF000000"/>
        <rFont val="Calibri"/>
        <family val="2"/>
        <charset val="238"/>
      </rPr>
      <t>The number of children receiving at least one dose of the vaccine</t>
    </r>
  </si>
  <si>
    <r>
      <t xml:space="preserve">Udio djece s najmanje jednom primljenom dozom cjepiva*
</t>
    </r>
    <r>
      <rPr>
        <i/>
        <sz val="11"/>
        <color rgb="FF000000"/>
        <rFont val="Calibri"/>
        <family val="2"/>
        <charset val="238"/>
      </rPr>
      <t xml:space="preserve">   The proportion of children receiving at least one dose of the vaccine</t>
    </r>
  </si>
  <si>
    <r>
      <t xml:space="preserve">Županija - </t>
    </r>
    <r>
      <rPr>
        <i/>
        <sz val="11"/>
        <color rgb="FF000000"/>
        <rFont val="Calibri"/>
        <family val="2"/>
        <charset val="238"/>
      </rPr>
      <t>County</t>
    </r>
  </si>
  <si>
    <t>Dubrovačko neretvanska</t>
  </si>
  <si>
    <t>Hrvatska</t>
  </si>
  <si>
    <t>*Napomena: Broj školske djece prema podacima Državnog zavoda za statistiku – Number of school children per Croatian Bureau of Statistics data</t>
  </si>
  <si>
    <r>
      <rPr>
        <b/>
        <sz val="11"/>
        <color theme="1"/>
        <rFont val="Calibri"/>
        <family val="2"/>
        <charset val="238"/>
        <scheme val="minor"/>
      </rPr>
      <t>Tablica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18. I</t>
    </r>
  </si>
  <si>
    <r>
      <rPr>
        <b/>
        <sz val="11"/>
        <color theme="1"/>
        <rFont val="Calibri"/>
        <family val="2"/>
        <charset val="238"/>
        <scheme val="minor"/>
      </rPr>
      <t>Probir rizika u mentalnom zdravlju učenika u školskoj godini 2022/2023 u okviru sistematskih pregleda učenika 8. razreda osnovne škole</t>
    </r>
    <r>
      <rPr>
        <sz val="11"/>
        <color theme="1"/>
        <rFont val="Calibri"/>
        <family val="2"/>
        <charset val="238"/>
        <scheme val="minor"/>
      </rPr>
      <t xml:space="preserve">  
</t>
    </r>
    <r>
      <rPr>
        <i/>
        <sz val="11"/>
        <color theme="1"/>
        <rFont val="Calibri"/>
        <family val="2"/>
        <charset val="238"/>
        <scheme val="minor"/>
      </rPr>
      <t>Mental health screening in the 2022/2023 school year within the framework of systematic examinations of 8th grade primary school pupils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</si>
  <si>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BBŽ</t>
  </si>
  <si>
    <t>BPŽ</t>
  </si>
  <si>
    <t>DNŽ</t>
  </si>
  <si>
    <t>IŽ</t>
  </si>
  <si>
    <t>KŽ</t>
  </si>
  <si>
    <t>KKŽ</t>
  </si>
  <si>
    <t>KZŽ</t>
  </si>
  <si>
    <t>LSŽ</t>
  </si>
  <si>
    <t>MŽ</t>
  </si>
  <si>
    <t>OBŽ</t>
  </si>
  <si>
    <t>PSŽ</t>
  </si>
  <si>
    <t>PGŽ</t>
  </si>
  <si>
    <t>SMŽ</t>
  </si>
  <si>
    <t>SDŽ</t>
  </si>
  <si>
    <t>ŠKŽ</t>
  </si>
  <si>
    <t>VŽ</t>
  </si>
  <si>
    <t>VPŽ</t>
  </si>
  <si>
    <t>VSŽ</t>
  </si>
  <si>
    <t>RH</t>
  </si>
  <si>
    <t>M rezultat 16 i manji</t>
  </si>
  <si>
    <t>M rezultat 17 ili veći</t>
  </si>
  <si>
    <t xml:space="preserve">M ispunili YP CORE </t>
  </si>
  <si>
    <t xml:space="preserve">M udio pozitivnih </t>
  </si>
  <si>
    <t>-</t>
  </si>
  <si>
    <r>
      <t>Ž rezultat &lt; 20 -</t>
    </r>
    <r>
      <rPr>
        <i/>
        <sz val="11"/>
        <color rgb="FF000000"/>
        <rFont val="Calibri"/>
        <family val="2"/>
        <charset val="238"/>
        <scheme val="minor"/>
      </rPr>
      <t xml:space="preserve"> </t>
    </r>
  </si>
  <si>
    <t>Ž rezultat 20 ili veći</t>
  </si>
  <si>
    <t xml:space="preserve">Ž ispunile YP CORE </t>
  </si>
  <si>
    <t xml:space="preserve">Ž udio pozitivnih </t>
  </si>
  <si>
    <t>M i Ž pozitivni na čestici 4</t>
  </si>
  <si>
    <t xml:space="preserve">BM i Ž negativni na čestici 4 </t>
  </si>
  <si>
    <t>Udio pozitivnih na čestici 4</t>
  </si>
  <si>
    <t>M+Ž ispunili YP CORE</t>
  </si>
  <si>
    <t>Ukupan broj učenika (M+Ž)</t>
  </si>
  <si>
    <t>Obuhvat</t>
  </si>
  <si>
    <r>
      <rPr>
        <b/>
        <sz val="11"/>
        <color theme="1"/>
        <rFont val="Calibri"/>
        <family val="2"/>
        <charset val="238"/>
        <scheme val="minor"/>
      </rPr>
      <t>Tablica</t>
    </r>
    <r>
      <rPr>
        <sz val="11"/>
        <color theme="1"/>
        <rFont val="Calibri"/>
        <family val="2"/>
        <charset val="238"/>
        <scheme val="minor"/>
      </rPr>
      <t xml:space="preserve"> -</t>
    </r>
    <r>
      <rPr>
        <i/>
        <sz val="11"/>
        <color theme="1"/>
        <rFont val="Calibri"/>
        <family val="2"/>
        <charset val="238"/>
        <scheme val="minor"/>
      </rPr>
      <t xml:space="preserve"> Table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18. II</t>
    </r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</si>
  <si>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Probir rizika u mentalnom zdravlju učenika u školskoj godini 2022/2023 u okviru sistematskih pregleda učenika 1. razreda srednje škole</t>
    </r>
    <r>
      <rPr>
        <sz val="11"/>
        <color theme="1"/>
        <rFont val="Calibri"/>
        <family val="2"/>
        <charset val="238"/>
        <scheme val="minor"/>
      </rPr>
      <t xml:space="preserve">  
</t>
    </r>
    <r>
      <rPr>
        <i/>
        <sz val="11"/>
        <color theme="1"/>
        <rFont val="Calibri"/>
        <family val="2"/>
        <charset val="238"/>
        <scheme val="minor"/>
      </rPr>
      <t xml:space="preserve">Mental health screening in the 2022/2023 school year within the framework of systematic examinations of 1st grade high school pupils
</t>
    </r>
  </si>
  <si>
    <r>
      <t xml:space="preserve">Broj učenika i ostalih obuhvaćenih zdravstvenim odgojem u osnovnoj i srednjoj školi u školskoj godini 2022./2023. - </t>
    </r>
    <r>
      <rPr>
        <i/>
        <sz val="10"/>
        <rFont val="Calibri"/>
        <family val="2"/>
        <charset val="238"/>
        <scheme val="minor"/>
      </rPr>
      <t>Number of pupils and highschool students included in health education, Croatia, school year 2022/2023</t>
    </r>
  </si>
  <si>
    <t>Rezultati upitnika 
YP 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</si>
</sst>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0.0%"/>
    <numFmt numFmtId="167" formatCode="#,##0.0"/>
  </numFmts>
  <fonts count="4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vertAlign val="superscript"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3" fillId="0" borderId="0"/>
    <xf numFmtId="9" fontId="24" fillId="0" borderId="0" applyFon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6" fillId="0" borderId="0" xfId="0" applyNumberFormat="1" applyFont="1"/>
    <xf numFmtId="0" fontId="8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3" fontId="4" fillId="0" borderId="0" xfId="0" applyNumberFormat="1" applyFont="1"/>
    <xf numFmtId="0" fontId="11" fillId="0" borderId="0" xfId="0" applyFont="1"/>
    <xf numFmtId="3" fontId="7" fillId="0" borderId="0" xfId="0" applyNumberFormat="1" applyFont="1"/>
    <xf numFmtId="0" fontId="12" fillId="0" borderId="0" xfId="0" applyFont="1"/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indent="13"/>
    </xf>
    <xf numFmtId="0" fontId="6" fillId="0" borderId="0" xfId="0" applyFont="1" applyAlignment="1">
      <alignment horizontal="left" indent="13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 indent="13"/>
    </xf>
    <xf numFmtId="3" fontId="18" fillId="0" borderId="5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0" fillId="0" borderId="2" xfId="0" applyBorder="1"/>
    <xf numFmtId="0" fontId="0" fillId="0" borderId="1" xfId="0" applyBorder="1" applyAlignment="1">
      <alignment wrapText="1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0" fillId="0" borderId="0" xfId="0" applyFont="1"/>
    <xf numFmtId="0" fontId="17" fillId="0" borderId="0" xfId="0" applyFont="1"/>
    <xf numFmtId="0" fontId="20" fillId="0" borderId="5" xfId="0" applyFont="1" applyBorder="1"/>
    <xf numFmtId="0" fontId="22" fillId="0" borderId="0" xfId="0" applyFont="1"/>
    <xf numFmtId="0" fontId="22" fillId="0" borderId="5" xfId="0" applyFont="1" applyBorder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7" fillId="0" borderId="1" xfId="0" applyFont="1" applyBorder="1" applyAlignment="1">
      <alignment horizontal="center" vertical="center"/>
    </xf>
    <xf numFmtId="166" fontId="0" fillId="0" borderId="0" xfId="2" applyNumberFormat="1" applyFont="1"/>
    <xf numFmtId="10" fontId="0" fillId="0" borderId="0" xfId="2" applyNumberFormat="1" applyFont="1"/>
    <xf numFmtId="3" fontId="6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3" fontId="5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3" fontId="25" fillId="2" borderId="1" xfId="0" applyNumberFormat="1" applyFont="1" applyFill="1" applyBorder="1"/>
    <xf numFmtId="3" fontId="10" fillId="0" borderId="1" xfId="0" applyNumberFormat="1" applyFont="1" applyBorder="1"/>
    <xf numFmtId="0" fontId="13" fillId="0" borderId="1" xfId="0" applyFont="1" applyBorder="1"/>
    <xf numFmtId="3" fontId="16" fillId="0" borderId="1" xfId="0" applyNumberFormat="1" applyFont="1" applyBorder="1"/>
    <xf numFmtId="3" fontId="2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" fontId="29" fillId="0" borderId="0" xfId="0" applyNumberFormat="1" applyFont="1" applyAlignment="1">
      <alignment horizontal="right" vertical="top" wrapText="1"/>
    </xf>
    <xf numFmtId="3" fontId="30" fillId="0" borderId="0" xfId="0" applyNumberFormat="1" applyFont="1" applyAlignment="1">
      <alignment horizontal="right" vertical="top"/>
    </xf>
    <xf numFmtId="3" fontId="30" fillId="0" borderId="0" xfId="0" applyNumberFormat="1" applyFont="1"/>
    <xf numFmtId="166" fontId="6" fillId="0" borderId="1" xfId="2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66" fontId="1" fillId="0" borderId="1" xfId="2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 wrapText="1" readingOrder="1"/>
    </xf>
    <xf numFmtId="0" fontId="35" fillId="0" borderId="1" xfId="0" applyFont="1" applyBorder="1" applyAlignment="1">
      <alignment horizontal="center" vertical="center" wrapText="1" readingOrder="1"/>
    </xf>
    <xf numFmtId="166" fontId="35" fillId="0" borderId="1" xfId="0" applyNumberFormat="1" applyFont="1" applyBorder="1" applyAlignment="1">
      <alignment horizontal="center" vertical="center" wrapText="1" readingOrder="1"/>
    </xf>
    <xf numFmtId="3" fontId="35" fillId="0" borderId="1" xfId="0" applyNumberFormat="1" applyFont="1" applyBorder="1" applyAlignment="1">
      <alignment horizontal="center" vertical="center" wrapText="1" readingOrder="1"/>
    </xf>
    <xf numFmtId="0" fontId="36" fillId="0" borderId="0" xfId="0" applyFont="1" applyAlignment="1">
      <alignment vertical="center" readingOrder="1"/>
    </xf>
    <xf numFmtId="0" fontId="39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3" fontId="42" fillId="0" borderId="9" xfId="0" applyNumberFormat="1" applyFont="1" applyBorder="1" applyAlignment="1">
      <alignment horizontal="center" vertical="center" wrapText="1"/>
    </xf>
    <xf numFmtId="3" fontId="43" fillId="0" borderId="9" xfId="0" applyNumberFormat="1" applyFont="1" applyBorder="1" applyAlignment="1">
      <alignment horizontal="center" vertical="center" wrapText="1"/>
    </xf>
    <xf numFmtId="0" fontId="40" fillId="3" borderId="8" xfId="0" applyFont="1" applyFill="1" applyBorder="1" applyAlignment="1">
      <alignment horizontal="center" vertical="center" wrapText="1"/>
    </xf>
    <xf numFmtId="166" fontId="42" fillId="3" borderId="9" xfId="0" applyNumberFormat="1" applyFont="1" applyFill="1" applyBorder="1" applyAlignment="1">
      <alignment horizontal="center" vertical="center" wrapText="1"/>
    </xf>
    <xf numFmtId="166" fontId="43" fillId="3" borderId="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3" fontId="1" fillId="0" borderId="0" xfId="0" applyNumberFormat="1" applyFont="1"/>
    <xf numFmtId="3" fontId="2" fillId="0" borderId="0" xfId="0" applyNumberFormat="1" applyFont="1"/>
    <xf numFmtId="3" fontId="27" fillId="0" borderId="0" xfId="0" applyNumberFormat="1" applyFont="1"/>
    <xf numFmtId="3" fontId="28" fillId="0" borderId="0" xfId="0" applyNumberFormat="1" applyFo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7" fontId="18" fillId="0" borderId="5" xfId="0" applyNumberFormat="1" applyFont="1" applyBorder="1" applyAlignment="1">
      <alignment horizontal="right"/>
    </xf>
    <xf numFmtId="167" fontId="4" fillId="0" borderId="0" xfId="0" applyNumberFormat="1" applyFont="1" applyAlignment="1">
      <alignment horizontal="right"/>
    </xf>
    <xf numFmtId="167" fontId="4" fillId="0" borderId="5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0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zoomScaleNormal="100" workbookViewId="0"/>
  </sheetViews>
  <sheetFormatPr defaultColWidth="9.140625" defaultRowHeight="12.75" x14ac:dyDescent="0.2"/>
  <cols>
    <col min="1" max="1" width="18.42578125" style="5" bestFit="1" customWidth="1"/>
    <col min="2" max="2" width="6.140625" style="5" customWidth="1"/>
    <col min="3" max="16384" width="9.140625" style="5"/>
  </cols>
  <sheetData>
    <row r="1" spans="1:19" x14ac:dyDescent="0.2">
      <c r="A1" s="6" t="s">
        <v>107</v>
      </c>
      <c r="B1" s="6" t="s">
        <v>321</v>
      </c>
    </row>
    <row r="2" spans="1:19" x14ac:dyDescent="0.2">
      <c r="A2" s="17"/>
    </row>
    <row r="3" spans="1:19" ht="15" customHeight="1" x14ac:dyDescent="0.2">
      <c r="A3" s="94" t="s">
        <v>150</v>
      </c>
      <c r="C3" s="93" t="s">
        <v>108</v>
      </c>
      <c r="D3" s="93"/>
      <c r="E3" s="93"/>
      <c r="F3" s="93"/>
      <c r="G3" s="93"/>
      <c r="H3" s="93"/>
      <c r="I3" s="93"/>
      <c r="J3" s="93"/>
      <c r="K3" s="93"/>
      <c r="L3" s="93" t="s">
        <v>109</v>
      </c>
      <c r="M3" s="93"/>
      <c r="N3" s="93"/>
      <c r="O3" s="93"/>
      <c r="P3" s="93"/>
      <c r="Q3" s="94" t="s">
        <v>153</v>
      </c>
    </row>
    <row r="4" spans="1:19" ht="38.25" x14ac:dyDescent="0.2">
      <c r="A4" s="94"/>
      <c r="B4" s="31" t="s">
        <v>151</v>
      </c>
      <c r="C4" s="27" t="s">
        <v>22</v>
      </c>
      <c r="D4" s="27" t="s">
        <v>23</v>
      </c>
      <c r="E4" s="27" t="s">
        <v>24</v>
      </c>
      <c r="F4" s="27" t="s">
        <v>25</v>
      </c>
      <c r="G4" s="27" t="s">
        <v>26</v>
      </c>
      <c r="H4" s="27" t="s">
        <v>27</v>
      </c>
      <c r="I4" s="27" t="s">
        <v>28</v>
      </c>
      <c r="J4" s="27" t="s">
        <v>29</v>
      </c>
      <c r="K4" s="31" t="s">
        <v>152</v>
      </c>
      <c r="L4" s="27" t="s">
        <v>31</v>
      </c>
      <c r="M4" s="27" t="s">
        <v>23</v>
      </c>
      <c r="N4" s="27" t="s">
        <v>24</v>
      </c>
      <c r="O4" s="27" t="s">
        <v>32</v>
      </c>
      <c r="P4" s="31" t="s">
        <v>152</v>
      </c>
      <c r="Q4" s="94"/>
    </row>
    <row r="5" spans="1:19" x14ac:dyDescent="0.2">
      <c r="A5" s="6" t="s">
        <v>110</v>
      </c>
      <c r="B5" s="6"/>
      <c r="C5" s="68">
        <f>SUM(C6:C26)</f>
        <v>35664</v>
      </c>
      <c r="D5" s="68">
        <f>SUM(D6:D26)</f>
        <v>36891</v>
      </c>
      <c r="E5" s="68">
        <f t="shared" ref="E5:J5" si="0">SUM(E6:E26)</f>
        <v>37120</v>
      </c>
      <c r="F5" s="68">
        <f t="shared" si="0"/>
        <v>38336</v>
      </c>
      <c r="G5" s="68">
        <f t="shared" si="0"/>
        <v>38118</v>
      </c>
      <c r="H5" s="68">
        <f t="shared" si="0"/>
        <v>39101</v>
      </c>
      <c r="I5" s="68">
        <f t="shared" si="0"/>
        <v>41219</v>
      </c>
      <c r="J5" s="68">
        <f t="shared" si="0"/>
        <v>40021</v>
      </c>
      <c r="K5" s="68">
        <f>SUM(K6:K26)</f>
        <v>306470</v>
      </c>
      <c r="L5" s="68">
        <f t="shared" ref="L5:O5" si="1">SUM(L6:L26)</f>
        <v>40109</v>
      </c>
      <c r="M5" s="68">
        <f t="shared" si="1"/>
        <v>38312</v>
      </c>
      <c r="N5" s="68">
        <f t="shared" si="1"/>
        <v>38194</v>
      </c>
      <c r="O5" s="68">
        <f t="shared" si="1"/>
        <v>30158</v>
      </c>
      <c r="P5" s="68">
        <f>SUM(P6:P26)</f>
        <v>146773</v>
      </c>
      <c r="Q5" s="68">
        <f>SUM(Q6:Q26)</f>
        <v>453243</v>
      </c>
      <c r="S5" s="7"/>
    </row>
    <row r="6" spans="1:19" x14ac:dyDescent="0.2">
      <c r="A6" s="5" t="s">
        <v>0</v>
      </c>
      <c r="C6" s="110">
        <v>7384</v>
      </c>
      <c r="D6" s="110">
        <v>7724</v>
      </c>
      <c r="E6" s="110">
        <v>7834</v>
      </c>
      <c r="F6" s="110">
        <v>7972</v>
      </c>
      <c r="G6" s="110">
        <v>7905</v>
      </c>
      <c r="H6" s="110">
        <v>8024</v>
      </c>
      <c r="I6" s="110">
        <v>8204</v>
      </c>
      <c r="J6" s="110">
        <v>7950</v>
      </c>
      <c r="K6" s="111">
        <v>62997</v>
      </c>
      <c r="L6" s="110">
        <v>9603</v>
      </c>
      <c r="M6" s="110">
        <v>9164</v>
      </c>
      <c r="N6" s="110">
        <v>9103</v>
      </c>
      <c r="O6" s="110">
        <v>7710</v>
      </c>
      <c r="P6" s="68">
        <f>SUM($L6:$O6)</f>
        <v>35580</v>
      </c>
      <c r="Q6" s="14">
        <f>SUM($K6,$P6)</f>
        <v>98577</v>
      </c>
    </row>
    <row r="7" spans="1:19" x14ac:dyDescent="0.2">
      <c r="A7" s="5" t="s">
        <v>1</v>
      </c>
      <c r="C7" s="110">
        <v>2945</v>
      </c>
      <c r="D7" s="110">
        <v>2979</v>
      </c>
      <c r="E7" s="110">
        <v>2914</v>
      </c>
      <c r="F7" s="110">
        <v>3085</v>
      </c>
      <c r="G7" s="110">
        <v>3107</v>
      </c>
      <c r="H7" s="110">
        <v>3183</v>
      </c>
      <c r="I7" s="110">
        <v>3328</v>
      </c>
      <c r="J7" s="110">
        <v>3279</v>
      </c>
      <c r="K7" s="111">
        <f t="shared" ref="K7:K26" si="2">SUM(C7:J7)</f>
        <v>24820</v>
      </c>
      <c r="L7" s="110">
        <v>1795</v>
      </c>
      <c r="M7" s="110">
        <v>1636</v>
      </c>
      <c r="N7" s="110">
        <v>1653</v>
      </c>
      <c r="O7" s="110">
        <v>1131</v>
      </c>
      <c r="P7" s="68">
        <f t="shared" ref="P7:P26" si="3">SUM($L7:$O7)</f>
        <v>6215</v>
      </c>
      <c r="Q7" s="14">
        <f t="shared" ref="Q7:Q26" si="4">SUM($K7,$P7)</f>
        <v>31035</v>
      </c>
    </row>
    <row r="8" spans="1:19" x14ac:dyDescent="0.2">
      <c r="A8" s="5" t="s">
        <v>2</v>
      </c>
      <c r="C8" s="110">
        <v>1009</v>
      </c>
      <c r="D8" s="110">
        <v>1107</v>
      </c>
      <c r="E8" s="110">
        <v>1088</v>
      </c>
      <c r="F8" s="110">
        <v>1155</v>
      </c>
      <c r="G8" s="110">
        <v>1072</v>
      </c>
      <c r="H8" s="110">
        <v>1231</v>
      </c>
      <c r="I8" s="110">
        <v>1191</v>
      </c>
      <c r="J8" s="110">
        <v>1203</v>
      </c>
      <c r="K8" s="111">
        <f t="shared" si="2"/>
        <v>9056</v>
      </c>
      <c r="L8" s="110">
        <v>1194</v>
      </c>
      <c r="M8" s="110">
        <v>1126</v>
      </c>
      <c r="N8" s="110">
        <v>1103</v>
      </c>
      <c r="O8" s="110">
        <v>827</v>
      </c>
      <c r="P8" s="68">
        <f t="shared" si="3"/>
        <v>4250</v>
      </c>
      <c r="Q8" s="14">
        <f t="shared" si="4"/>
        <v>13306</v>
      </c>
    </row>
    <row r="9" spans="1:19" x14ac:dyDescent="0.2">
      <c r="A9" s="5" t="s">
        <v>3</v>
      </c>
      <c r="C9" s="110">
        <v>1154</v>
      </c>
      <c r="D9" s="110">
        <v>1189</v>
      </c>
      <c r="E9" s="110">
        <v>1135</v>
      </c>
      <c r="F9" s="110">
        <v>1231</v>
      </c>
      <c r="G9" s="110">
        <v>1260</v>
      </c>
      <c r="H9" s="110">
        <v>1280</v>
      </c>
      <c r="I9" s="110">
        <v>1392</v>
      </c>
      <c r="J9" s="110">
        <v>1310</v>
      </c>
      <c r="K9" s="111">
        <f t="shared" si="2"/>
        <v>9951</v>
      </c>
      <c r="L9" s="110">
        <v>1220</v>
      </c>
      <c r="M9" s="110">
        <v>1095</v>
      </c>
      <c r="N9" s="110">
        <v>1112</v>
      </c>
      <c r="O9" s="110">
        <v>780</v>
      </c>
      <c r="P9" s="68">
        <f t="shared" si="3"/>
        <v>4207</v>
      </c>
      <c r="Q9" s="14">
        <f t="shared" si="4"/>
        <v>14158</v>
      </c>
    </row>
    <row r="10" spans="1:19" x14ac:dyDescent="0.2">
      <c r="A10" s="5" t="s">
        <v>4</v>
      </c>
      <c r="C10" s="110">
        <v>890</v>
      </c>
      <c r="D10" s="110">
        <v>1009</v>
      </c>
      <c r="E10" s="110">
        <v>997</v>
      </c>
      <c r="F10" s="110">
        <v>978</v>
      </c>
      <c r="G10" s="110">
        <v>964</v>
      </c>
      <c r="H10" s="110">
        <v>1008</v>
      </c>
      <c r="I10" s="110">
        <v>1016</v>
      </c>
      <c r="J10" s="110">
        <v>1061</v>
      </c>
      <c r="K10" s="111">
        <f t="shared" si="2"/>
        <v>7923</v>
      </c>
      <c r="L10" s="110">
        <v>1053</v>
      </c>
      <c r="M10" s="110">
        <v>1035</v>
      </c>
      <c r="N10" s="110">
        <v>963</v>
      </c>
      <c r="O10" s="110">
        <v>714</v>
      </c>
      <c r="P10" s="68">
        <f t="shared" si="3"/>
        <v>3765</v>
      </c>
      <c r="Q10" s="14">
        <f t="shared" si="4"/>
        <v>11688</v>
      </c>
    </row>
    <row r="11" spans="1:19" x14ac:dyDescent="0.2">
      <c r="A11" s="5" t="s">
        <v>5</v>
      </c>
      <c r="C11" s="110">
        <v>1389</v>
      </c>
      <c r="D11" s="110">
        <v>1467</v>
      </c>
      <c r="E11" s="110">
        <v>1397</v>
      </c>
      <c r="F11" s="110">
        <v>1579</v>
      </c>
      <c r="G11" s="110">
        <v>1553</v>
      </c>
      <c r="H11" s="110">
        <v>1641</v>
      </c>
      <c r="I11" s="110">
        <v>1752</v>
      </c>
      <c r="J11" s="110">
        <v>1653</v>
      </c>
      <c r="K11" s="111">
        <f t="shared" si="2"/>
        <v>12431</v>
      </c>
      <c r="L11" s="110">
        <v>1752</v>
      </c>
      <c r="M11" s="110">
        <v>1794</v>
      </c>
      <c r="N11" s="110">
        <v>1758</v>
      </c>
      <c r="O11" s="110">
        <v>1298</v>
      </c>
      <c r="P11" s="68">
        <f t="shared" si="3"/>
        <v>6602</v>
      </c>
      <c r="Q11" s="14">
        <f t="shared" si="4"/>
        <v>19033</v>
      </c>
    </row>
    <row r="12" spans="1:19" x14ac:dyDescent="0.2">
      <c r="A12" s="5" t="s">
        <v>6</v>
      </c>
      <c r="C12" s="110">
        <v>959</v>
      </c>
      <c r="D12" s="110">
        <v>1006</v>
      </c>
      <c r="E12" s="110">
        <v>972</v>
      </c>
      <c r="F12" s="110">
        <v>982</v>
      </c>
      <c r="G12" s="110">
        <v>1002</v>
      </c>
      <c r="H12" s="110">
        <v>1061</v>
      </c>
      <c r="I12" s="110">
        <v>1104</v>
      </c>
      <c r="J12" s="110">
        <v>1065</v>
      </c>
      <c r="K12" s="111">
        <f t="shared" si="2"/>
        <v>8151</v>
      </c>
      <c r="L12" s="110">
        <v>1002</v>
      </c>
      <c r="M12" s="110">
        <v>953</v>
      </c>
      <c r="N12" s="110">
        <v>960</v>
      </c>
      <c r="O12" s="110">
        <v>660</v>
      </c>
      <c r="P12" s="68">
        <f t="shared" si="3"/>
        <v>3575</v>
      </c>
      <c r="Q12" s="14">
        <f t="shared" si="4"/>
        <v>11726</v>
      </c>
    </row>
    <row r="13" spans="1:19" x14ac:dyDescent="0.2">
      <c r="A13" s="5" t="s">
        <v>7</v>
      </c>
      <c r="C13" s="110">
        <v>917</v>
      </c>
      <c r="D13" s="110">
        <v>967</v>
      </c>
      <c r="E13" s="110">
        <v>974</v>
      </c>
      <c r="F13" s="110">
        <v>1001</v>
      </c>
      <c r="G13" s="110">
        <v>981</v>
      </c>
      <c r="H13" s="110">
        <v>1033</v>
      </c>
      <c r="I13" s="110">
        <v>1130</v>
      </c>
      <c r="J13" s="110">
        <v>1065</v>
      </c>
      <c r="K13" s="111">
        <f t="shared" si="2"/>
        <v>8068</v>
      </c>
      <c r="L13" s="110">
        <v>1181</v>
      </c>
      <c r="M13" s="110">
        <v>1128</v>
      </c>
      <c r="N13" s="110">
        <v>1086</v>
      </c>
      <c r="O13" s="110">
        <v>713</v>
      </c>
      <c r="P13" s="68">
        <f t="shared" si="3"/>
        <v>4108</v>
      </c>
      <c r="Q13" s="14">
        <f t="shared" si="4"/>
        <v>12176</v>
      </c>
    </row>
    <row r="14" spans="1:19" x14ac:dyDescent="0.2">
      <c r="A14" s="5" t="s">
        <v>8</v>
      </c>
      <c r="C14" s="110">
        <v>2329</v>
      </c>
      <c r="D14" s="110">
        <v>2236</v>
      </c>
      <c r="E14" s="110">
        <v>2287</v>
      </c>
      <c r="F14" s="110">
        <v>2464</v>
      </c>
      <c r="G14" s="110">
        <v>2373</v>
      </c>
      <c r="H14" s="110">
        <v>2386</v>
      </c>
      <c r="I14" s="110">
        <v>2565</v>
      </c>
      <c r="J14" s="110">
        <v>2419</v>
      </c>
      <c r="K14" s="111">
        <f t="shared" si="2"/>
        <v>19059</v>
      </c>
      <c r="L14" s="110">
        <v>2405</v>
      </c>
      <c r="M14" s="110">
        <v>2473</v>
      </c>
      <c r="N14" s="110">
        <v>2364</v>
      </c>
      <c r="O14" s="110">
        <v>1982</v>
      </c>
      <c r="P14" s="68">
        <f t="shared" si="3"/>
        <v>9224</v>
      </c>
      <c r="Q14" s="14">
        <f t="shared" si="4"/>
        <v>28283</v>
      </c>
    </row>
    <row r="15" spans="1:19" x14ac:dyDescent="0.2">
      <c r="A15" s="5" t="s">
        <v>9</v>
      </c>
      <c r="C15" s="112">
        <v>364</v>
      </c>
      <c r="D15" s="112">
        <v>383</v>
      </c>
      <c r="E15" s="112">
        <v>389</v>
      </c>
      <c r="F15" s="112">
        <v>361</v>
      </c>
      <c r="G15" s="112">
        <v>354</v>
      </c>
      <c r="H15" s="112">
        <v>403</v>
      </c>
      <c r="I15" s="112">
        <v>380</v>
      </c>
      <c r="J15" s="112">
        <v>407</v>
      </c>
      <c r="K15" s="113">
        <f t="shared" si="2"/>
        <v>3041</v>
      </c>
      <c r="L15" s="112">
        <v>310</v>
      </c>
      <c r="M15" s="112">
        <v>265</v>
      </c>
      <c r="N15" s="112">
        <v>306</v>
      </c>
      <c r="O15" s="112">
        <v>216</v>
      </c>
      <c r="P15" s="68">
        <f t="shared" si="3"/>
        <v>1097</v>
      </c>
      <c r="Q15" s="14">
        <f t="shared" si="4"/>
        <v>4138</v>
      </c>
    </row>
    <row r="16" spans="1:19" x14ac:dyDescent="0.2">
      <c r="A16" s="5" t="s">
        <v>10</v>
      </c>
      <c r="C16" s="110">
        <v>623</v>
      </c>
      <c r="D16" s="110">
        <v>675</v>
      </c>
      <c r="E16" s="110">
        <v>708</v>
      </c>
      <c r="F16" s="110">
        <v>667</v>
      </c>
      <c r="G16" s="110">
        <v>738</v>
      </c>
      <c r="H16" s="110">
        <v>768</v>
      </c>
      <c r="I16" s="110">
        <v>734</v>
      </c>
      <c r="J16" s="110">
        <v>713</v>
      </c>
      <c r="K16" s="111">
        <f t="shared" si="2"/>
        <v>5626</v>
      </c>
      <c r="L16" s="110">
        <v>718</v>
      </c>
      <c r="M16" s="110">
        <v>690</v>
      </c>
      <c r="N16" s="110">
        <v>713</v>
      </c>
      <c r="O16" s="110">
        <v>420</v>
      </c>
      <c r="P16" s="68">
        <f t="shared" si="3"/>
        <v>2541</v>
      </c>
      <c r="Q16" s="14">
        <f t="shared" si="4"/>
        <v>8167</v>
      </c>
    </row>
    <row r="17" spans="1:17" x14ac:dyDescent="0.2">
      <c r="A17" s="5" t="s">
        <v>11</v>
      </c>
      <c r="C17" s="110">
        <v>618</v>
      </c>
      <c r="D17" s="110">
        <v>605</v>
      </c>
      <c r="E17" s="110">
        <v>602</v>
      </c>
      <c r="F17" s="110">
        <v>639</v>
      </c>
      <c r="G17" s="110">
        <v>593</v>
      </c>
      <c r="H17" s="110">
        <v>608</v>
      </c>
      <c r="I17" s="110">
        <v>714</v>
      </c>
      <c r="J17" s="110">
        <v>734</v>
      </c>
      <c r="K17" s="111">
        <f>SUM(C17:J17)</f>
        <v>5113</v>
      </c>
      <c r="L17" s="110">
        <v>655</v>
      </c>
      <c r="M17" s="110">
        <v>572</v>
      </c>
      <c r="N17" s="110">
        <v>637</v>
      </c>
      <c r="O17" s="110">
        <v>505</v>
      </c>
      <c r="P17" s="68">
        <f t="shared" si="3"/>
        <v>2369</v>
      </c>
      <c r="Q17" s="14">
        <f t="shared" si="4"/>
        <v>7482</v>
      </c>
    </row>
    <row r="18" spans="1:17" x14ac:dyDescent="0.2">
      <c r="A18" s="5" t="s">
        <v>12</v>
      </c>
      <c r="C18" s="110">
        <v>1095</v>
      </c>
      <c r="D18" s="110">
        <v>1193</v>
      </c>
      <c r="E18" s="110">
        <v>1231</v>
      </c>
      <c r="F18" s="110">
        <v>1278</v>
      </c>
      <c r="G18" s="110">
        <v>1288</v>
      </c>
      <c r="H18" s="110">
        <v>1203</v>
      </c>
      <c r="I18" s="110">
        <v>1518</v>
      </c>
      <c r="J18" s="110">
        <v>1438</v>
      </c>
      <c r="K18" s="111">
        <f t="shared" si="2"/>
        <v>10244</v>
      </c>
      <c r="L18" s="110">
        <v>1360</v>
      </c>
      <c r="M18" s="110">
        <v>1360</v>
      </c>
      <c r="N18" s="110">
        <v>1246</v>
      </c>
      <c r="O18" s="110">
        <v>1231</v>
      </c>
      <c r="P18" s="68">
        <f t="shared" si="3"/>
        <v>5197</v>
      </c>
      <c r="Q18" s="14">
        <f t="shared" si="4"/>
        <v>15441</v>
      </c>
    </row>
    <row r="19" spans="1:17" x14ac:dyDescent="0.2">
      <c r="A19" s="5" t="s">
        <v>13</v>
      </c>
      <c r="C19" s="110">
        <v>1550</v>
      </c>
      <c r="D19" s="110">
        <v>1625</v>
      </c>
      <c r="E19" s="110">
        <v>1697</v>
      </c>
      <c r="F19" s="110">
        <v>1660</v>
      </c>
      <c r="G19" s="110">
        <v>1657</v>
      </c>
      <c r="H19" s="110">
        <v>1728</v>
      </c>
      <c r="I19" s="110">
        <v>1750</v>
      </c>
      <c r="J19" s="110">
        <v>1685</v>
      </c>
      <c r="K19" s="111">
        <f t="shared" si="2"/>
        <v>13352</v>
      </c>
      <c r="L19" s="110">
        <v>1717</v>
      </c>
      <c r="M19" s="110">
        <v>1757</v>
      </c>
      <c r="N19" s="110">
        <v>1645</v>
      </c>
      <c r="O19" s="110">
        <v>1171</v>
      </c>
      <c r="P19" s="68">
        <f t="shared" si="3"/>
        <v>6290</v>
      </c>
      <c r="Q19" s="14">
        <f t="shared" si="4"/>
        <v>19642</v>
      </c>
    </row>
    <row r="20" spans="1:17" x14ac:dyDescent="0.2">
      <c r="A20" s="5" t="s">
        <v>14</v>
      </c>
      <c r="C20" s="110">
        <v>2350</v>
      </c>
      <c r="D20" s="110">
        <v>2360</v>
      </c>
      <c r="E20" s="110">
        <v>2291</v>
      </c>
      <c r="F20" s="110">
        <v>2428</v>
      </c>
      <c r="G20" s="110">
        <v>2463</v>
      </c>
      <c r="H20" s="110">
        <v>2320</v>
      </c>
      <c r="I20" s="110">
        <v>2717</v>
      </c>
      <c r="J20" s="110">
        <v>2543</v>
      </c>
      <c r="K20" s="111">
        <f t="shared" si="2"/>
        <v>19472</v>
      </c>
      <c r="L20" s="110">
        <v>2716</v>
      </c>
      <c r="M20" s="110">
        <v>2548</v>
      </c>
      <c r="N20" s="110">
        <v>2767</v>
      </c>
      <c r="O20" s="110">
        <v>1933</v>
      </c>
      <c r="P20" s="68">
        <f t="shared" si="3"/>
        <v>9964</v>
      </c>
      <c r="Q20" s="14">
        <f t="shared" si="4"/>
        <v>29436</v>
      </c>
    </row>
    <row r="21" spans="1:17" x14ac:dyDescent="0.2">
      <c r="A21" s="5" t="s">
        <v>15</v>
      </c>
      <c r="C21" s="110">
        <v>800</v>
      </c>
      <c r="D21" s="110">
        <v>856</v>
      </c>
      <c r="E21" s="110">
        <v>889</v>
      </c>
      <c r="F21" s="110">
        <v>930</v>
      </c>
      <c r="G21" s="110">
        <v>924</v>
      </c>
      <c r="H21" s="110">
        <v>929</v>
      </c>
      <c r="I21" s="110">
        <v>1044</v>
      </c>
      <c r="J21" s="110">
        <v>990</v>
      </c>
      <c r="K21" s="111">
        <f t="shared" si="2"/>
        <v>7362</v>
      </c>
      <c r="L21" s="110">
        <v>890</v>
      </c>
      <c r="M21" s="110">
        <v>852</v>
      </c>
      <c r="N21" s="110">
        <v>974</v>
      </c>
      <c r="O21" s="110">
        <v>985</v>
      </c>
      <c r="P21" s="68">
        <f t="shared" si="3"/>
        <v>3701</v>
      </c>
      <c r="Q21" s="14">
        <f t="shared" si="4"/>
        <v>11063</v>
      </c>
    </row>
    <row r="22" spans="1:17" x14ac:dyDescent="0.2">
      <c r="A22" s="5" t="s">
        <v>16</v>
      </c>
      <c r="C22" s="110">
        <v>1288</v>
      </c>
      <c r="D22" s="110">
        <v>1271</v>
      </c>
      <c r="E22" s="110">
        <v>1356</v>
      </c>
      <c r="F22" s="110">
        <v>1308</v>
      </c>
      <c r="G22" s="110">
        <v>1325</v>
      </c>
      <c r="H22" s="110">
        <v>1425</v>
      </c>
      <c r="I22" s="110">
        <v>1507</v>
      </c>
      <c r="J22" s="110">
        <v>1484</v>
      </c>
      <c r="K22" s="111">
        <f t="shared" si="2"/>
        <v>10964</v>
      </c>
      <c r="L22" s="110">
        <v>1473</v>
      </c>
      <c r="M22" s="110">
        <v>1387</v>
      </c>
      <c r="N22" s="110">
        <v>1442</v>
      </c>
      <c r="O22" s="110">
        <v>1142</v>
      </c>
      <c r="P22" s="68">
        <f t="shared" si="3"/>
        <v>5444</v>
      </c>
      <c r="Q22" s="14">
        <f t="shared" si="4"/>
        <v>16408</v>
      </c>
    </row>
    <row r="23" spans="1:17" x14ac:dyDescent="0.2">
      <c r="A23" s="5" t="s">
        <v>17</v>
      </c>
      <c r="C23" s="110">
        <v>3949</v>
      </c>
      <c r="D23" s="110">
        <v>4130</v>
      </c>
      <c r="E23" s="110">
        <v>4142</v>
      </c>
      <c r="F23" s="110">
        <v>4357</v>
      </c>
      <c r="G23" s="110">
        <v>4381</v>
      </c>
      <c r="H23" s="110">
        <v>4547</v>
      </c>
      <c r="I23" s="110">
        <v>4676</v>
      </c>
      <c r="J23" s="110">
        <v>4581</v>
      </c>
      <c r="K23" s="111">
        <f t="shared" si="2"/>
        <v>34763</v>
      </c>
      <c r="L23" s="110">
        <v>4901</v>
      </c>
      <c r="M23" s="110">
        <v>4600</v>
      </c>
      <c r="N23" s="110">
        <v>4567</v>
      </c>
      <c r="O23" s="110">
        <v>3698</v>
      </c>
      <c r="P23" s="68">
        <f t="shared" si="3"/>
        <v>17766</v>
      </c>
      <c r="Q23" s="14">
        <f t="shared" si="4"/>
        <v>52529</v>
      </c>
    </row>
    <row r="24" spans="1:17" x14ac:dyDescent="0.2">
      <c r="A24" s="5" t="s">
        <v>18</v>
      </c>
      <c r="C24" s="110">
        <v>1764</v>
      </c>
      <c r="D24" s="110">
        <v>1785</v>
      </c>
      <c r="E24" s="110">
        <v>1939</v>
      </c>
      <c r="F24" s="110">
        <v>1895</v>
      </c>
      <c r="G24" s="110">
        <v>1894</v>
      </c>
      <c r="H24" s="110">
        <v>1893</v>
      </c>
      <c r="I24" s="110">
        <v>2008</v>
      </c>
      <c r="J24" s="110">
        <v>2021</v>
      </c>
      <c r="K24" s="111">
        <f t="shared" si="2"/>
        <v>15199</v>
      </c>
      <c r="L24" s="110">
        <v>1866</v>
      </c>
      <c r="M24" s="110">
        <v>1816</v>
      </c>
      <c r="N24" s="110">
        <v>1726</v>
      </c>
      <c r="O24" s="110">
        <v>1488</v>
      </c>
      <c r="P24" s="68">
        <f t="shared" si="3"/>
        <v>6896</v>
      </c>
      <c r="Q24" s="14">
        <f t="shared" si="4"/>
        <v>22095</v>
      </c>
    </row>
    <row r="25" spans="1:17" x14ac:dyDescent="0.2">
      <c r="A25" s="5" t="s">
        <v>19</v>
      </c>
      <c r="C25" s="110">
        <v>1134</v>
      </c>
      <c r="D25" s="110">
        <v>1168</v>
      </c>
      <c r="E25" s="110">
        <v>1187</v>
      </c>
      <c r="F25" s="110">
        <v>1198</v>
      </c>
      <c r="G25" s="110">
        <v>1139</v>
      </c>
      <c r="H25" s="110">
        <v>1251</v>
      </c>
      <c r="I25" s="110">
        <v>1272</v>
      </c>
      <c r="J25" s="110">
        <v>1281</v>
      </c>
      <c r="K25" s="111">
        <f t="shared" si="2"/>
        <v>9630</v>
      </c>
      <c r="L25" s="110">
        <v>1185</v>
      </c>
      <c r="M25" s="110">
        <v>1135</v>
      </c>
      <c r="N25" s="110">
        <v>1131</v>
      </c>
      <c r="O25" s="110">
        <v>915</v>
      </c>
      <c r="P25" s="68">
        <f t="shared" si="3"/>
        <v>4366</v>
      </c>
      <c r="Q25" s="14">
        <f t="shared" si="4"/>
        <v>13996</v>
      </c>
    </row>
    <row r="26" spans="1:17" x14ac:dyDescent="0.2">
      <c r="A26" s="5" t="s">
        <v>20</v>
      </c>
      <c r="C26" s="110">
        <v>1153</v>
      </c>
      <c r="D26" s="110">
        <v>1156</v>
      </c>
      <c r="E26" s="110">
        <v>1091</v>
      </c>
      <c r="F26" s="110">
        <v>1168</v>
      </c>
      <c r="G26" s="110">
        <v>1145</v>
      </c>
      <c r="H26" s="110">
        <v>1179</v>
      </c>
      <c r="I26" s="110">
        <v>1217</v>
      </c>
      <c r="J26" s="110">
        <v>1139</v>
      </c>
      <c r="K26" s="111">
        <f t="shared" si="2"/>
        <v>9248</v>
      </c>
      <c r="L26" s="110">
        <v>1113</v>
      </c>
      <c r="M26" s="110">
        <v>926</v>
      </c>
      <c r="N26" s="110">
        <v>938</v>
      </c>
      <c r="O26" s="110">
        <v>639</v>
      </c>
      <c r="P26" s="68">
        <f t="shared" si="3"/>
        <v>3616</v>
      </c>
      <c r="Q26" s="14">
        <f t="shared" si="4"/>
        <v>12864</v>
      </c>
    </row>
    <row r="29" spans="1:17" x14ac:dyDescent="0.2">
      <c r="A29" s="5" t="s">
        <v>111</v>
      </c>
    </row>
    <row r="31" spans="1:17" x14ac:dyDescent="0.2">
      <c r="K31" s="7"/>
      <c r="L31" s="7"/>
    </row>
  </sheetData>
  <mergeCells count="4">
    <mergeCell ref="C3:K3"/>
    <mergeCell ref="L3:P3"/>
    <mergeCell ref="Q3:Q4"/>
    <mergeCell ref="A3:A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ColWidth="9.140625" defaultRowHeight="15" x14ac:dyDescent="0.25"/>
  <cols>
    <col min="1" max="1" width="21.42578125" style="4" customWidth="1"/>
    <col min="2" max="7" width="20.7109375" style="4" customWidth="1"/>
    <col min="8" max="16384" width="9.140625" style="4"/>
  </cols>
  <sheetData>
    <row r="1" spans="1:8" x14ac:dyDescent="0.25">
      <c r="A1" s="6" t="s">
        <v>136</v>
      </c>
      <c r="B1" s="6" t="s">
        <v>329</v>
      </c>
      <c r="C1" s="5"/>
      <c r="D1" s="5"/>
      <c r="E1" s="5"/>
      <c r="F1" s="5"/>
      <c r="G1" s="5"/>
      <c r="H1" s="5"/>
    </row>
    <row r="2" spans="1:8" x14ac:dyDescent="0.25">
      <c r="A2" s="8"/>
      <c r="B2" s="5"/>
      <c r="C2" s="5"/>
      <c r="D2" s="5"/>
      <c r="E2" s="5"/>
      <c r="F2" s="5"/>
      <c r="G2" s="5"/>
      <c r="H2" s="5"/>
    </row>
    <row r="3" spans="1:8" x14ac:dyDescent="0.25">
      <c r="A3" s="20"/>
      <c r="B3" s="5"/>
      <c r="C3" s="5"/>
      <c r="D3" s="5"/>
      <c r="E3" s="5"/>
      <c r="F3" s="5"/>
      <c r="G3" s="5"/>
      <c r="H3" s="5"/>
    </row>
    <row r="4" spans="1:8" x14ac:dyDescent="0.25">
      <c r="A4" s="27" t="s">
        <v>21</v>
      </c>
      <c r="B4" s="27" t="s">
        <v>235</v>
      </c>
      <c r="C4" s="27" t="s">
        <v>236</v>
      </c>
      <c r="D4" s="27" t="s">
        <v>237</v>
      </c>
      <c r="E4" s="27" t="s">
        <v>238</v>
      </c>
      <c r="F4" s="115" t="s">
        <v>239</v>
      </c>
      <c r="G4" s="27" t="s">
        <v>240</v>
      </c>
      <c r="H4" s="5"/>
    </row>
    <row r="5" spans="1:8" x14ac:dyDescent="0.25">
      <c r="A5" s="28" t="s">
        <v>33</v>
      </c>
      <c r="B5" s="28" t="s">
        <v>229</v>
      </c>
      <c r="C5" s="28" t="s">
        <v>230</v>
      </c>
      <c r="D5" s="28" t="s">
        <v>231</v>
      </c>
      <c r="E5" s="28" t="s">
        <v>232</v>
      </c>
      <c r="F5" s="116" t="s">
        <v>233</v>
      </c>
      <c r="G5" s="28" t="s">
        <v>234</v>
      </c>
      <c r="H5" s="5"/>
    </row>
    <row r="6" spans="1:8" x14ac:dyDescent="0.25">
      <c r="A6" s="6" t="s">
        <v>110</v>
      </c>
      <c r="B6" s="14">
        <v>10308</v>
      </c>
      <c r="C6" s="14">
        <v>194</v>
      </c>
      <c r="D6" s="14">
        <v>1751</v>
      </c>
      <c r="E6" s="14">
        <v>1696</v>
      </c>
      <c r="F6" s="14">
        <v>706</v>
      </c>
      <c r="G6" s="14">
        <v>0</v>
      </c>
      <c r="H6" s="5"/>
    </row>
    <row r="7" spans="1:8" x14ac:dyDescent="0.25">
      <c r="A7" s="5" t="s">
        <v>137</v>
      </c>
      <c r="B7" s="7">
        <v>5459</v>
      </c>
      <c r="C7" s="7">
        <v>114</v>
      </c>
      <c r="D7" s="7">
        <v>839</v>
      </c>
      <c r="E7" s="7">
        <v>1343</v>
      </c>
      <c r="F7" s="7">
        <v>489</v>
      </c>
      <c r="G7" s="7">
        <v>0</v>
      </c>
      <c r="H7" s="5"/>
    </row>
    <row r="8" spans="1:8" x14ac:dyDescent="0.25">
      <c r="A8" s="5" t="s">
        <v>1</v>
      </c>
      <c r="B8" s="7">
        <v>0</v>
      </c>
      <c r="C8" s="7">
        <v>0</v>
      </c>
      <c r="D8" s="7">
        <v>12</v>
      </c>
      <c r="E8" s="7">
        <v>1</v>
      </c>
      <c r="F8" s="7">
        <v>0</v>
      </c>
      <c r="G8" s="7">
        <v>0</v>
      </c>
      <c r="H8" s="5"/>
    </row>
    <row r="9" spans="1:8" x14ac:dyDescent="0.25">
      <c r="A9" s="5" t="s">
        <v>2</v>
      </c>
      <c r="B9" s="7">
        <v>0</v>
      </c>
      <c r="C9" s="7">
        <v>0</v>
      </c>
      <c r="D9" s="7">
        <v>67</v>
      </c>
      <c r="E9" s="7">
        <v>0</v>
      </c>
      <c r="F9" s="7">
        <v>0</v>
      </c>
      <c r="G9" s="14">
        <v>0</v>
      </c>
      <c r="H9" s="5"/>
    </row>
    <row r="10" spans="1:8" x14ac:dyDescent="0.25">
      <c r="A10" s="5" t="s">
        <v>3</v>
      </c>
      <c r="B10" s="7">
        <v>0</v>
      </c>
      <c r="C10" s="7">
        <v>0</v>
      </c>
      <c r="D10" s="7">
        <v>52</v>
      </c>
      <c r="E10" s="7">
        <v>2</v>
      </c>
      <c r="F10" s="7">
        <v>0</v>
      </c>
      <c r="G10" s="7">
        <v>0</v>
      </c>
      <c r="H10" s="5"/>
    </row>
    <row r="11" spans="1:8" x14ac:dyDescent="0.25">
      <c r="A11" s="5" t="s">
        <v>4</v>
      </c>
      <c r="B11" s="7">
        <v>106</v>
      </c>
      <c r="C11" s="7">
        <v>1</v>
      </c>
      <c r="D11" s="7">
        <v>49</v>
      </c>
      <c r="E11" s="7">
        <v>0</v>
      </c>
      <c r="F11" s="7">
        <v>1</v>
      </c>
      <c r="G11" s="7">
        <v>0</v>
      </c>
      <c r="H11" s="5"/>
    </row>
    <row r="12" spans="1:8" x14ac:dyDescent="0.25">
      <c r="A12" s="5" t="s">
        <v>5</v>
      </c>
      <c r="B12" s="7">
        <v>0</v>
      </c>
      <c r="C12" s="7">
        <v>0</v>
      </c>
      <c r="D12" s="7">
        <v>38</v>
      </c>
      <c r="E12" s="7">
        <v>11</v>
      </c>
      <c r="F12" s="7">
        <v>27</v>
      </c>
      <c r="G12" s="14">
        <v>0</v>
      </c>
      <c r="H12" s="5"/>
    </row>
    <row r="13" spans="1:8" x14ac:dyDescent="0.25">
      <c r="A13" s="5" t="s">
        <v>6</v>
      </c>
      <c r="B13" s="7">
        <v>0</v>
      </c>
      <c r="C13" s="7">
        <v>0</v>
      </c>
      <c r="D13" s="7">
        <v>33</v>
      </c>
      <c r="E13" s="7">
        <v>0</v>
      </c>
      <c r="F13" s="7">
        <v>0</v>
      </c>
      <c r="G13" s="7">
        <v>0</v>
      </c>
      <c r="H13" s="5"/>
    </row>
    <row r="14" spans="1:8" x14ac:dyDescent="0.25">
      <c r="A14" s="5" t="s">
        <v>7</v>
      </c>
      <c r="B14" s="7">
        <v>0</v>
      </c>
      <c r="C14" s="7">
        <v>0</v>
      </c>
      <c r="D14" s="7">
        <v>31</v>
      </c>
      <c r="E14" s="7">
        <v>0</v>
      </c>
      <c r="F14" s="7">
        <v>0</v>
      </c>
      <c r="G14" s="7">
        <v>0</v>
      </c>
      <c r="H14" s="5"/>
    </row>
    <row r="15" spans="1:8" x14ac:dyDescent="0.25">
      <c r="A15" s="5" t="s">
        <v>8</v>
      </c>
      <c r="B15" s="7">
        <v>1614</v>
      </c>
      <c r="C15" s="7">
        <v>26</v>
      </c>
      <c r="D15" s="7">
        <v>49</v>
      </c>
      <c r="E15" s="7">
        <v>93</v>
      </c>
      <c r="F15" s="7">
        <v>5</v>
      </c>
      <c r="G15" s="14">
        <v>0</v>
      </c>
      <c r="H15" s="5"/>
    </row>
    <row r="16" spans="1:8" x14ac:dyDescent="0.25">
      <c r="A16" s="5" t="s">
        <v>9</v>
      </c>
      <c r="B16" s="7">
        <v>0</v>
      </c>
      <c r="C16" s="7">
        <v>0</v>
      </c>
      <c r="D16" s="7">
        <v>5</v>
      </c>
      <c r="E16" s="7">
        <v>0</v>
      </c>
      <c r="F16" s="7">
        <v>0</v>
      </c>
      <c r="G16" s="7">
        <v>0</v>
      </c>
      <c r="H16" s="5"/>
    </row>
    <row r="17" spans="1:8" x14ac:dyDescent="0.25">
      <c r="A17" s="5" t="s">
        <v>10</v>
      </c>
      <c r="B17" s="7">
        <v>0</v>
      </c>
      <c r="C17" s="7">
        <v>0</v>
      </c>
      <c r="D17" s="7">
        <v>37</v>
      </c>
      <c r="E17" s="7">
        <v>0</v>
      </c>
      <c r="F17" s="7">
        <v>0</v>
      </c>
      <c r="G17" s="7">
        <v>0</v>
      </c>
      <c r="H17" s="5"/>
    </row>
    <row r="18" spans="1:8" x14ac:dyDescent="0.25">
      <c r="A18" s="5" t="s">
        <v>11</v>
      </c>
      <c r="B18" s="7">
        <v>0</v>
      </c>
      <c r="C18" s="7">
        <v>0</v>
      </c>
      <c r="D18" s="7">
        <v>22</v>
      </c>
      <c r="E18" s="7">
        <v>1</v>
      </c>
      <c r="F18" s="7">
        <v>0</v>
      </c>
      <c r="G18" s="14">
        <v>0</v>
      </c>
      <c r="H18" s="5"/>
    </row>
    <row r="19" spans="1:8" x14ac:dyDescent="0.25">
      <c r="A19" s="5" t="s">
        <v>12</v>
      </c>
      <c r="B19" s="7">
        <v>114</v>
      </c>
      <c r="C19" s="7">
        <v>4</v>
      </c>
      <c r="D19" s="7">
        <v>33</v>
      </c>
      <c r="E19" s="7">
        <v>0</v>
      </c>
      <c r="F19" s="7">
        <v>2</v>
      </c>
      <c r="G19" s="7">
        <v>0</v>
      </c>
      <c r="H19" s="5"/>
    </row>
    <row r="20" spans="1:8" x14ac:dyDescent="0.25">
      <c r="A20" s="5" t="s">
        <v>13</v>
      </c>
      <c r="B20" s="7">
        <v>272</v>
      </c>
      <c r="C20" s="7">
        <v>0</v>
      </c>
      <c r="D20" s="7">
        <v>70</v>
      </c>
      <c r="E20" s="7">
        <v>1</v>
      </c>
      <c r="F20" s="7">
        <v>0</v>
      </c>
      <c r="G20" s="7">
        <v>0</v>
      </c>
      <c r="H20" s="5"/>
    </row>
    <row r="21" spans="1:8" x14ac:dyDescent="0.25">
      <c r="A21" s="5" t="s">
        <v>14</v>
      </c>
      <c r="B21" s="7">
        <v>1700</v>
      </c>
      <c r="C21" s="7">
        <v>25</v>
      </c>
      <c r="D21" s="7">
        <v>79</v>
      </c>
      <c r="E21" s="7">
        <v>44</v>
      </c>
      <c r="F21" s="7">
        <v>120</v>
      </c>
      <c r="G21" s="14">
        <v>0</v>
      </c>
      <c r="H21" s="5"/>
    </row>
    <row r="22" spans="1:8" x14ac:dyDescent="0.25">
      <c r="A22" s="5" t="s">
        <v>15</v>
      </c>
      <c r="B22" s="7">
        <v>67</v>
      </c>
      <c r="C22" s="7">
        <v>0</v>
      </c>
      <c r="D22" s="7">
        <v>37</v>
      </c>
      <c r="E22" s="7">
        <v>5</v>
      </c>
      <c r="F22" s="7">
        <v>0</v>
      </c>
      <c r="G22" s="7">
        <v>0</v>
      </c>
      <c r="H22" s="5"/>
    </row>
    <row r="23" spans="1:8" x14ac:dyDescent="0.25">
      <c r="A23" s="5" t="s">
        <v>16</v>
      </c>
      <c r="B23" s="7">
        <v>0</v>
      </c>
      <c r="C23" s="7">
        <v>0</v>
      </c>
      <c r="D23" s="7">
        <v>38</v>
      </c>
      <c r="E23" s="7">
        <v>0</v>
      </c>
      <c r="F23" s="7">
        <v>0</v>
      </c>
      <c r="G23" s="7">
        <v>0</v>
      </c>
      <c r="H23" s="5"/>
    </row>
    <row r="24" spans="1:8" x14ac:dyDescent="0.25">
      <c r="A24" s="5" t="s">
        <v>17</v>
      </c>
      <c r="B24" s="7">
        <v>716</v>
      </c>
      <c r="C24" s="7">
        <v>19</v>
      </c>
      <c r="D24" s="7">
        <v>114</v>
      </c>
      <c r="E24" s="7">
        <v>174</v>
      </c>
      <c r="F24" s="7">
        <v>59</v>
      </c>
      <c r="G24" s="14">
        <v>0</v>
      </c>
      <c r="H24" s="5"/>
    </row>
    <row r="25" spans="1:8" x14ac:dyDescent="0.25">
      <c r="A25" s="5" t="s">
        <v>18</v>
      </c>
      <c r="B25" s="7">
        <v>0</v>
      </c>
      <c r="C25" s="7">
        <v>0</v>
      </c>
      <c r="D25" s="7">
        <v>27</v>
      </c>
      <c r="E25" s="7">
        <v>14</v>
      </c>
      <c r="F25" s="7">
        <v>0</v>
      </c>
      <c r="G25" s="7">
        <v>0</v>
      </c>
      <c r="H25" s="5"/>
    </row>
    <row r="26" spans="1:8" x14ac:dyDescent="0.25">
      <c r="A26" s="5" t="s">
        <v>19</v>
      </c>
      <c r="B26" s="7">
        <v>121</v>
      </c>
      <c r="C26" s="7">
        <v>0</v>
      </c>
      <c r="D26" s="7">
        <v>61</v>
      </c>
      <c r="E26" s="7">
        <v>1</v>
      </c>
      <c r="F26" s="7">
        <v>0</v>
      </c>
      <c r="G26" s="7">
        <v>0</v>
      </c>
      <c r="H26" s="5"/>
    </row>
    <row r="27" spans="1:8" x14ac:dyDescent="0.25">
      <c r="A27" s="5" t="s">
        <v>20</v>
      </c>
      <c r="B27" s="7">
        <v>139</v>
      </c>
      <c r="C27" s="7">
        <v>5</v>
      </c>
      <c r="D27" s="7">
        <v>58</v>
      </c>
      <c r="E27" s="7">
        <v>6</v>
      </c>
      <c r="F27" s="7">
        <v>3</v>
      </c>
      <c r="G27" s="14">
        <v>0</v>
      </c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5"/>
      <c r="B29" s="5"/>
      <c r="C29" s="5"/>
      <c r="D29" s="5"/>
      <c r="E29" s="5"/>
      <c r="F29" s="5"/>
      <c r="G29" s="5"/>
      <c r="H29" s="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ColWidth="9.140625" defaultRowHeight="15" x14ac:dyDescent="0.25"/>
  <cols>
    <col min="1" max="1" width="21.5703125" style="4" customWidth="1"/>
    <col min="2" max="12" width="20.7109375" style="4" customWidth="1"/>
    <col min="13" max="16384" width="9.140625" style="4"/>
  </cols>
  <sheetData>
    <row r="1" spans="1:13" x14ac:dyDescent="0.25">
      <c r="A1" s="6" t="s">
        <v>138</v>
      </c>
      <c r="B1" s="6" t="s">
        <v>330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"/>
      <c r="B3" s="93" t="s">
        <v>139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5"/>
    </row>
    <row r="4" spans="1:13" ht="38.25" x14ac:dyDescent="0.25">
      <c r="A4" s="27" t="s">
        <v>21</v>
      </c>
      <c r="B4" s="31" t="s">
        <v>194</v>
      </c>
      <c r="C4" s="114" t="s">
        <v>195</v>
      </c>
      <c r="D4" s="31" t="s">
        <v>197</v>
      </c>
      <c r="E4" s="31" t="s">
        <v>198</v>
      </c>
      <c r="F4" s="31" t="s">
        <v>199</v>
      </c>
      <c r="G4" s="31" t="s">
        <v>209</v>
      </c>
      <c r="H4" s="31" t="s">
        <v>244</v>
      </c>
      <c r="I4" s="31" t="s">
        <v>43</v>
      </c>
      <c r="J4" s="31" t="s">
        <v>247</v>
      </c>
      <c r="K4" s="31" t="s">
        <v>246</v>
      </c>
      <c r="L4" s="31" t="s">
        <v>30</v>
      </c>
      <c r="M4" s="5"/>
    </row>
    <row r="5" spans="1:13" ht="25.5" x14ac:dyDescent="0.25">
      <c r="A5" s="28" t="s">
        <v>33</v>
      </c>
      <c r="B5" s="29" t="s">
        <v>196</v>
      </c>
      <c r="C5" s="29" t="s">
        <v>204</v>
      </c>
      <c r="D5" s="29" t="s">
        <v>205</v>
      </c>
      <c r="E5" s="29" t="s">
        <v>206</v>
      </c>
      <c r="F5" s="29" t="s">
        <v>248</v>
      </c>
      <c r="G5" s="29" t="s">
        <v>242</v>
      </c>
      <c r="H5" s="29" t="s">
        <v>245</v>
      </c>
      <c r="I5" s="29" t="s">
        <v>51</v>
      </c>
      <c r="J5" s="29" t="s">
        <v>243</v>
      </c>
      <c r="K5" s="29" t="s">
        <v>241</v>
      </c>
      <c r="L5" s="29" t="s">
        <v>215</v>
      </c>
      <c r="M5" s="5"/>
    </row>
    <row r="6" spans="1:13" x14ac:dyDescent="0.25">
      <c r="A6" s="6" t="s">
        <v>110</v>
      </c>
      <c r="B6" s="14">
        <v>130</v>
      </c>
      <c r="C6" s="14">
        <v>31</v>
      </c>
      <c r="D6" s="14">
        <v>591</v>
      </c>
      <c r="E6" s="14">
        <v>1013</v>
      </c>
      <c r="F6" s="14">
        <v>593</v>
      </c>
      <c r="G6" s="14">
        <v>2523</v>
      </c>
      <c r="H6" s="14">
        <v>2320</v>
      </c>
      <c r="I6" s="14">
        <v>58</v>
      </c>
      <c r="J6" s="14">
        <v>463</v>
      </c>
      <c r="K6" s="14">
        <v>114</v>
      </c>
      <c r="L6" s="14">
        <f>SUM(B6:K6)</f>
        <v>7836</v>
      </c>
      <c r="M6" s="5"/>
    </row>
    <row r="7" spans="1:13" x14ac:dyDescent="0.25">
      <c r="A7" s="5" t="s">
        <v>114</v>
      </c>
      <c r="B7" s="7">
        <v>97</v>
      </c>
      <c r="C7" s="7">
        <v>2</v>
      </c>
      <c r="D7" s="7">
        <v>286</v>
      </c>
      <c r="E7" s="7">
        <v>131</v>
      </c>
      <c r="F7" s="7">
        <v>209</v>
      </c>
      <c r="G7" s="7">
        <v>294</v>
      </c>
      <c r="H7" s="7">
        <v>827</v>
      </c>
      <c r="I7" s="7">
        <v>38</v>
      </c>
      <c r="J7" s="7">
        <v>12</v>
      </c>
      <c r="K7" s="7">
        <v>43</v>
      </c>
      <c r="L7" s="14">
        <f t="shared" ref="L7:L27" si="0">SUM(B7:K7)</f>
        <v>1939</v>
      </c>
      <c r="M7" s="5"/>
    </row>
    <row r="8" spans="1:13" x14ac:dyDescent="0.25">
      <c r="A8" s="5" t="s">
        <v>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14">
        <f t="shared" si="0"/>
        <v>0</v>
      </c>
      <c r="M8" s="5"/>
    </row>
    <row r="9" spans="1:13" x14ac:dyDescent="0.25">
      <c r="A9" s="5" t="s">
        <v>2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14">
        <f t="shared" si="0"/>
        <v>0</v>
      </c>
      <c r="M9" s="5"/>
    </row>
    <row r="10" spans="1:13" x14ac:dyDescent="0.25">
      <c r="A10" s="5" t="s">
        <v>3</v>
      </c>
      <c r="B10" s="7">
        <v>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14">
        <f t="shared" si="0"/>
        <v>1</v>
      </c>
      <c r="M10" s="5"/>
    </row>
    <row r="11" spans="1:13" x14ac:dyDescent="0.25">
      <c r="A11" s="5" t="s">
        <v>4</v>
      </c>
      <c r="B11" s="7">
        <v>0</v>
      </c>
      <c r="C11" s="7">
        <v>0</v>
      </c>
      <c r="D11" s="7">
        <v>3</v>
      </c>
      <c r="E11" s="7">
        <v>0</v>
      </c>
      <c r="F11" s="7">
        <v>7</v>
      </c>
      <c r="G11" s="7">
        <v>14</v>
      </c>
      <c r="H11" s="14">
        <v>27</v>
      </c>
      <c r="I11" s="7">
        <v>0</v>
      </c>
      <c r="J11" s="7">
        <v>0</v>
      </c>
      <c r="K11" s="7">
        <v>1</v>
      </c>
      <c r="L11" s="14">
        <f t="shared" si="0"/>
        <v>52</v>
      </c>
      <c r="M11" s="5"/>
    </row>
    <row r="12" spans="1:13" x14ac:dyDescent="0.25">
      <c r="A12" s="5" t="s">
        <v>5</v>
      </c>
      <c r="B12" s="7">
        <v>0</v>
      </c>
      <c r="C12" s="7">
        <v>0</v>
      </c>
      <c r="D12" s="7">
        <v>2</v>
      </c>
      <c r="E12" s="7">
        <v>0</v>
      </c>
      <c r="F12" s="7">
        <v>2</v>
      </c>
      <c r="G12" s="7">
        <v>0</v>
      </c>
      <c r="H12" s="7">
        <v>0</v>
      </c>
      <c r="I12" s="7">
        <v>0</v>
      </c>
      <c r="J12" s="7">
        <v>2</v>
      </c>
      <c r="K12" s="7">
        <v>0</v>
      </c>
      <c r="L12" s="14">
        <f t="shared" si="0"/>
        <v>6</v>
      </c>
      <c r="M12" s="5"/>
    </row>
    <row r="13" spans="1:13" x14ac:dyDescent="0.25">
      <c r="A13" s="5" t="s">
        <v>6</v>
      </c>
      <c r="B13" s="7">
        <v>0</v>
      </c>
      <c r="C13" s="7">
        <v>0</v>
      </c>
      <c r="D13" s="7">
        <v>0</v>
      </c>
      <c r="E13" s="7">
        <v>6</v>
      </c>
      <c r="F13" s="7">
        <v>0</v>
      </c>
      <c r="G13" s="7">
        <v>0</v>
      </c>
      <c r="H13" s="7">
        <v>7</v>
      </c>
      <c r="I13" s="7">
        <v>0</v>
      </c>
      <c r="J13" s="7">
        <v>0</v>
      </c>
      <c r="K13" s="7">
        <v>0</v>
      </c>
      <c r="L13" s="14">
        <f t="shared" si="0"/>
        <v>13</v>
      </c>
      <c r="M13" s="5"/>
    </row>
    <row r="14" spans="1:13" x14ac:dyDescent="0.25">
      <c r="A14" s="5" t="s">
        <v>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14">
        <f t="shared" si="0"/>
        <v>0</v>
      </c>
      <c r="M14" s="5"/>
    </row>
    <row r="15" spans="1:13" x14ac:dyDescent="0.25">
      <c r="A15" s="5" t="s">
        <v>8</v>
      </c>
      <c r="B15" s="7">
        <v>10</v>
      </c>
      <c r="C15" s="7">
        <v>18</v>
      </c>
      <c r="D15" s="7">
        <v>134</v>
      </c>
      <c r="E15" s="7">
        <v>664</v>
      </c>
      <c r="F15" s="7">
        <v>266</v>
      </c>
      <c r="G15" s="7">
        <v>1589</v>
      </c>
      <c r="H15" s="7">
        <v>351</v>
      </c>
      <c r="I15" s="7">
        <v>12</v>
      </c>
      <c r="J15" s="7">
        <v>434</v>
      </c>
      <c r="K15" s="7">
        <v>50</v>
      </c>
      <c r="L15" s="14">
        <f t="shared" si="0"/>
        <v>3528</v>
      </c>
      <c r="M15" s="5"/>
    </row>
    <row r="16" spans="1:13" x14ac:dyDescent="0.25">
      <c r="A16" s="5" t="s">
        <v>9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14">
        <f t="shared" si="0"/>
        <v>0</v>
      </c>
      <c r="M16" s="5"/>
    </row>
    <row r="17" spans="1:13" x14ac:dyDescent="0.25">
      <c r="A17" s="5" t="s">
        <v>10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14">
        <f t="shared" si="0"/>
        <v>0</v>
      </c>
      <c r="M17" s="5"/>
    </row>
    <row r="18" spans="1:13" x14ac:dyDescent="0.25">
      <c r="A18" s="5" t="s">
        <v>11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14">
        <f t="shared" si="0"/>
        <v>0</v>
      </c>
      <c r="M18" s="5"/>
    </row>
    <row r="19" spans="1:13" x14ac:dyDescent="0.25">
      <c r="A19" s="5" t="s">
        <v>12</v>
      </c>
      <c r="B19" s="7">
        <v>1</v>
      </c>
      <c r="C19" s="7">
        <v>1</v>
      </c>
      <c r="D19" s="7">
        <v>25</v>
      </c>
      <c r="E19" s="7">
        <v>2</v>
      </c>
      <c r="F19" s="7">
        <v>2</v>
      </c>
      <c r="G19" s="7">
        <v>14</v>
      </c>
      <c r="H19" s="7">
        <v>11</v>
      </c>
      <c r="I19" s="7">
        <v>0</v>
      </c>
      <c r="J19" s="7">
        <v>0</v>
      </c>
      <c r="K19" s="7">
        <v>0</v>
      </c>
      <c r="L19" s="14">
        <f t="shared" si="0"/>
        <v>56</v>
      </c>
      <c r="M19" s="5"/>
    </row>
    <row r="20" spans="1:13" x14ac:dyDescent="0.25">
      <c r="A20" s="5" t="s">
        <v>13</v>
      </c>
      <c r="B20" s="7">
        <v>0</v>
      </c>
      <c r="C20" s="7">
        <v>0</v>
      </c>
      <c r="D20" s="7">
        <v>15</v>
      </c>
      <c r="E20" s="7">
        <v>3</v>
      </c>
      <c r="F20" s="7">
        <v>2</v>
      </c>
      <c r="G20" s="7">
        <v>21</v>
      </c>
      <c r="H20" s="7">
        <v>100</v>
      </c>
      <c r="I20" s="7">
        <v>0</v>
      </c>
      <c r="J20" s="7">
        <v>7</v>
      </c>
      <c r="K20" s="7">
        <v>0</v>
      </c>
      <c r="L20" s="14">
        <f t="shared" si="0"/>
        <v>148</v>
      </c>
      <c r="M20" s="5"/>
    </row>
    <row r="21" spans="1:13" x14ac:dyDescent="0.25">
      <c r="A21" s="5" t="s">
        <v>14</v>
      </c>
      <c r="B21" s="7">
        <v>2</v>
      </c>
      <c r="C21" s="7">
        <v>1</v>
      </c>
      <c r="D21" s="7">
        <v>79</v>
      </c>
      <c r="E21" s="7">
        <v>120</v>
      </c>
      <c r="F21" s="7">
        <v>75</v>
      </c>
      <c r="G21" s="7">
        <v>350</v>
      </c>
      <c r="H21" s="7">
        <v>774</v>
      </c>
      <c r="I21" s="7">
        <v>0</v>
      </c>
      <c r="J21" s="7">
        <v>0</v>
      </c>
      <c r="K21" s="7">
        <v>4</v>
      </c>
      <c r="L21" s="14">
        <f t="shared" si="0"/>
        <v>1405</v>
      </c>
      <c r="M21" s="5"/>
    </row>
    <row r="22" spans="1:13" x14ac:dyDescent="0.25">
      <c r="A22" s="5" t="s">
        <v>15</v>
      </c>
      <c r="B22" s="7">
        <v>0</v>
      </c>
      <c r="C22" s="7">
        <v>2</v>
      </c>
      <c r="D22" s="7">
        <v>0</v>
      </c>
      <c r="E22" s="7">
        <v>2</v>
      </c>
      <c r="F22" s="7">
        <v>0</v>
      </c>
      <c r="G22" s="7">
        <v>3</v>
      </c>
      <c r="H22" s="7">
        <v>27</v>
      </c>
      <c r="I22" s="7">
        <v>0</v>
      </c>
      <c r="J22" s="7">
        <v>0</v>
      </c>
      <c r="K22" s="7">
        <v>0</v>
      </c>
      <c r="L22" s="14">
        <f t="shared" si="0"/>
        <v>34</v>
      </c>
      <c r="M22" s="5"/>
    </row>
    <row r="23" spans="1:13" x14ac:dyDescent="0.25">
      <c r="A23" s="5" t="s">
        <v>16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14">
        <f t="shared" si="0"/>
        <v>0</v>
      </c>
      <c r="M23" s="5"/>
    </row>
    <row r="24" spans="1:13" x14ac:dyDescent="0.25">
      <c r="A24" s="5" t="s">
        <v>17</v>
      </c>
      <c r="B24" s="7">
        <v>15</v>
      </c>
      <c r="C24" s="7">
        <v>7</v>
      </c>
      <c r="D24" s="7">
        <v>34</v>
      </c>
      <c r="E24" s="7">
        <v>85</v>
      </c>
      <c r="F24" s="7">
        <v>23</v>
      </c>
      <c r="G24" s="7">
        <v>236</v>
      </c>
      <c r="H24" s="7">
        <v>133</v>
      </c>
      <c r="I24" s="7">
        <v>8</v>
      </c>
      <c r="J24" s="7">
        <v>7</v>
      </c>
      <c r="K24" s="7">
        <v>15</v>
      </c>
      <c r="L24" s="14">
        <f t="shared" si="0"/>
        <v>563</v>
      </c>
      <c r="M24" s="5"/>
    </row>
    <row r="25" spans="1:13" x14ac:dyDescent="0.25">
      <c r="A25" s="5" t="s">
        <v>18</v>
      </c>
      <c r="B25" s="7">
        <v>3</v>
      </c>
      <c r="C25" s="7">
        <v>0</v>
      </c>
      <c r="D25" s="7">
        <v>10</v>
      </c>
      <c r="E25" s="7">
        <v>0</v>
      </c>
      <c r="F25" s="7">
        <v>6</v>
      </c>
      <c r="G25" s="7">
        <v>0</v>
      </c>
      <c r="H25" s="7">
        <v>5</v>
      </c>
      <c r="I25" s="7">
        <v>0</v>
      </c>
      <c r="J25" s="7">
        <v>0</v>
      </c>
      <c r="K25" s="7">
        <v>1</v>
      </c>
      <c r="L25" s="14">
        <f t="shared" si="0"/>
        <v>25</v>
      </c>
      <c r="M25" s="5"/>
    </row>
    <row r="26" spans="1:13" x14ac:dyDescent="0.25">
      <c r="A26" s="5" t="s">
        <v>19</v>
      </c>
      <c r="B26" s="7">
        <v>1</v>
      </c>
      <c r="C26" s="7">
        <v>0</v>
      </c>
      <c r="D26" s="7">
        <v>1</v>
      </c>
      <c r="E26" s="7">
        <v>0</v>
      </c>
      <c r="F26" s="7">
        <v>0</v>
      </c>
      <c r="G26" s="7">
        <v>2</v>
      </c>
      <c r="H26" s="7">
        <v>8</v>
      </c>
      <c r="I26" s="7">
        <v>0</v>
      </c>
      <c r="J26" s="7">
        <v>0</v>
      </c>
      <c r="K26" s="7">
        <v>0</v>
      </c>
      <c r="L26" s="14">
        <f t="shared" si="0"/>
        <v>12</v>
      </c>
      <c r="M26" s="5"/>
    </row>
    <row r="27" spans="1:13" x14ac:dyDescent="0.25">
      <c r="A27" s="5" t="s">
        <v>20</v>
      </c>
      <c r="B27" s="7">
        <v>0</v>
      </c>
      <c r="C27" s="7">
        <v>0</v>
      </c>
      <c r="D27" s="7">
        <v>2</v>
      </c>
      <c r="E27" s="7">
        <v>0</v>
      </c>
      <c r="F27" s="7">
        <v>1</v>
      </c>
      <c r="G27" s="7">
        <v>0</v>
      </c>
      <c r="H27" s="7">
        <v>50</v>
      </c>
      <c r="I27" s="7">
        <v>0</v>
      </c>
      <c r="J27" s="7">
        <v>1</v>
      </c>
      <c r="K27" s="7">
        <v>0</v>
      </c>
      <c r="L27" s="14">
        <f t="shared" si="0"/>
        <v>54</v>
      </c>
      <c r="M27" s="5"/>
    </row>
    <row r="28" spans="1:1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x14ac:dyDescent="0.25">
      <c r="A30" s="6"/>
      <c r="B30" s="6"/>
      <c r="C30" s="6"/>
      <c r="D30" s="6"/>
      <c r="E30" s="14"/>
      <c r="F30" s="6"/>
      <c r="G30" s="14"/>
      <c r="H30" s="14"/>
      <c r="I30" s="6"/>
      <c r="J30" s="6"/>
      <c r="K30" s="6"/>
      <c r="L30" s="14"/>
      <c r="M30" s="5"/>
    </row>
    <row r="31" spans="1:13" x14ac:dyDescent="0.25">
      <c r="A31" s="5"/>
      <c r="B31" s="5"/>
      <c r="C31" s="5"/>
      <c r="D31" s="5"/>
      <c r="E31" s="5"/>
      <c r="F31" s="5"/>
      <c r="G31" s="5"/>
      <c r="H31" s="7"/>
      <c r="I31" s="5"/>
      <c r="J31" s="5"/>
      <c r="K31" s="5"/>
      <c r="L31" s="7"/>
      <c r="M31" s="5"/>
    </row>
    <row r="32" spans="1:1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</sheetData>
  <mergeCells count="1">
    <mergeCell ref="B3:L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/>
  </sheetViews>
  <sheetFormatPr defaultColWidth="9.140625" defaultRowHeight="12.75" x14ac:dyDescent="0.2"/>
  <cols>
    <col min="1" max="1" width="19.85546875" style="5" customWidth="1"/>
    <col min="2" max="6" width="20.7109375" style="5" customWidth="1"/>
    <col min="7" max="16384" width="9.140625" style="5"/>
  </cols>
  <sheetData>
    <row r="1" spans="1:6" x14ac:dyDescent="0.2">
      <c r="A1" s="6" t="s">
        <v>140</v>
      </c>
      <c r="B1" s="6" t="s">
        <v>333</v>
      </c>
    </row>
    <row r="2" spans="1:6" x14ac:dyDescent="0.2">
      <c r="A2" s="17"/>
    </row>
    <row r="3" spans="1:6" ht="25.5" x14ac:dyDescent="0.2">
      <c r="A3" s="31" t="s">
        <v>21</v>
      </c>
      <c r="B3" s="31" t="s">
        <v>253</v>
      </c>
      <c r="C3" s="31" t="s">
        <v>256</v>
      </c>
      <c r="D3" s="31" t="s">
        <v>257</v>
      </c>
      <c r="E3" s="31" t="s">
        <v>254</v>
      </c>
      <c r="F3" s="31" t="s">
        <v>255</v>
      </c>
    </row>
    <row r="4" spans="1:6" ht="25.5" x14ac:dyDescent="0.2">
      <c r="A4" s="29" t="s">
        <v>33</v>
      </c>
      <c r="B4" s="29" t="s">
        <v>249</v>
      </c>
      <c r="C4" s="29" t="s">
        <v>250</v>
      </c>
      <c r="D4" s="29" t="s">
        <v>185</v>
      </c>
      <c r="E4" s="29" t="s">
        <v>252</v>
      </c>
      <c r="F4" s="29" t="s">
        <v>251</v>
      </c>
    </row>
    <row r="5" spans="1:6" x14ac:dyDescent="0.2">
      <c r="A5" s="6" t="s">
        <v>110</v>
      </c>
      <c r="B5" s="14">
        <v>1986</v>
      </c>
      <c r="C5" s="14">
        <v>62</v>
      </c>
      <c r="D5" s="14">
        <v>5</v>
      </c>
      <c r="E5" s="14">
        <v>66</v>
      </c>
      <c r="F5" s="14">
        <v>20633</v>
      </c>
    </row>
    <row r="6" spans="1:6" x14ac:dyDescent="0.2">
      <c r="A6" s="5" t="s">
        <v>114</v>
      </c>
      <c r="B6" s="7">
        <v>227</v>
      </c>
      <c r="C6" s="7">
        <v>3</v>
      </c>
      <c r="D6" s="7">
        <v>0</v>
      </c>
      <c r="E6" s="7">
        <v>48</v>
      </c>
      <c r="F6" s="7">
        <v>8506</v>
      </c>
    </row>
    <row r="7" spans="1:6" x14ac:dyDescent="0.2">
      <c r="A7" s="5" t="s">
        <v>1</v>
      </c>
      <c r="B7" s="7">
        <v>0</v>
      </c>
      <c r="C7" s="7">
        <v>0</v>
      </c>
      <c r="D7" s="7">
        <v>0</v>
      </c>
      <c r="E7" s="7">
        <v>0</v>
      </c>
      <c r="F7" s="7">
        <v>41</v>
      </c>
    </row>
    <row r="8" spans="1:6" x14ac:dyDescent="0.2">
      <c r="A8" s="5" t="s">
        <v>2</v>
      </c>
      <c r="B8" s="7">
        <v>0</v>
      </c>
      <c r="C8" s="7">
        <v>0</v>
      </c>
      <c r="D8" s="7">
        <v>0</v>
      </c>
      <c r="E8" s="7">
        <v>0</v>
      </c>
      <c r="F8" s="7">
        <v>0</v>
      </c>
    </row>
    <row r="9" spans="1:6" x14ac:dyDescent="0.2">
      <c r="A9" s="5" t="s">
        <v>3</v>
      </c>
      <c r="B9" s="7">
        <v>0</v>
      </c>
      <c r="C9" s="7">
        <v>0</v>
      </c>
      <c r="D9" s="7">
        <v>0</v>
      </c>
      <c r="E9" s="7">
        <v>0</v>
      </c>
      <c r="F9" s="7">
        <v>0</v>
      </c>
    </row>
    <row r="10" spans="1:6" x14ac:dyDescent="0.2">
      <c r="A10" s="5" t="s">
        <v>4</v>
      </c>
      <c r="B10" s="7">
        <v>0</v>
      </c>
      <c r="C10" s="7">
        <v>0</v>
      </c>
      <c r="D10" s="7">
        <v>0</v>
      </c>
      <c r="E10" s="7">
        <v>0</v>
      </c>
      <c r="F10" s="7">
        <v>109</v>
      </c>
    </row>
    <row r="11" spans="1:6" x14ac:dyDescent="0.2">
      <c r="A11" s="5" t="s">
        <v>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</row>
    <row r="12" spans="1:6" x14ac:dyDescent="0.2">
      <c r="A12" s="5" t="s">
        <v>6</v>
      </c>
      <c r="B12" s="7">
        <v>0</v>
      </c>
      <c r="C12" s="7">
        <v>0</v>
      </c>
      <c r="D12" s="7">
        <v>0</v>
      </c>
      <c r="E12" s="7">
        <v>5</v>
      </c>
      <c r="F12" s="7">
        <v>0</v>
      </c>
    </row>
    <row r="13" spans="1:6" x14ac:dyDescent="0.2">
      <c r="A13" s="5" t="s">
        <v>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</row>
    <row r="14" spans="1:6" x14ac:dyDescent="0.2">
      <c r="A14" s="5" t="s">
        <v>8</v>
      </c>
      <c r="B14" s="7">
        <v>760</v>
      </c>
      <c r="C14" s="7">
        <v>29</v>
      </c>
      <c r="D14" s="7">
        <v>2</v>
      </c>
      <c r="E14" s="7">
        <v>4</v>
      </c>
      <c r="F14" s="7">
        <v>9063</v>
      </c>
    </row>
    <row r="15" spans="1:6" x14ac:dyDescent="0.2">
      <c r="A15" s="5" t="s">
        <v>9</v>
      </c>
      <c r="B15" s="7">
        <v>0</v>
      </c>
      <c r="C15" s="7">
        <v>0</v>
      </c>
      <c r="D15" s="7">
        <v>0</v>
      </c>
      <c r="E15" s="7">
        <v>0</v>
      </c>
      <c r="F15" s="7">
        <v>103</v>
      </c>
    </row>
    <row r="16" spans="1:6" x14ac:dyDescent="0.2">
      <c r="A16" s="5" t="s">
        <v>10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</row>
    <row r="17" spans="1:8" x14ac:dyDescent="0.2">
      <c r="A17" s="5" t="s">
        <v>11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</row>
    <row r="18" spans="1:8" x14ac:dyDescent="0.2">
      <c r="A18" s="5" t="s">
        <v>12</v>
      </c>
      <c r="B18" s="7">
        <v>0</v>
      </c>
      <c r="C18" s="7">
        <v>0</v>
      </c>
      <c r="D18" s="7">
        <v>0</v>
      </c>
      <c r="E18" s="7">
        <v>0</v>
      </c>
      <c r="F18" s="7">
        <v>24</v>
      </c>
    </row>
    <row r="19" spans="1:8" x14ac:dyDescent="0.2">
      <c r="A19" s="5" t="s">
        <v>13</v>
      </c>
      <c r="B19" s="7">
        <v>25</v>
      </c>
      <c r="C19" s="7">
        <v>0</v>
      </c>
      <c r="D19" s="7">
        <v>0</v>
      </c>
      <c r="E19" s="7">
        <v>1</v>
      </c>
      <c r="F19" s="7">
        <v>251</v>
      </c>
    </row>
    <row r="20" spans="1:8" x14ac:dyDescent="0.2">
      <c r="A20" s="5" t="s">
        <v>14</v>
      </c>
      <c r="B20" s="7">
        <v>875</v>
      </c>
      <c r="C20" s="7">
        <v>16</v>
      </c>
      <c r="D20" s="7">
        <v>0</v>
      </c>
      <c r="E20" s="7">
        <v>2</v>
      </c>
      <c r="F20" s="7">
        <v>1883</v>
      </c>
    </row>
    <row r="21" spans="1:8" x14ac:dyDescent="0.2">
      <c r="A21" s="5" t="s">
        <v>15</v>
      </c>
      <c r="B21" s="7">
        <v>0</v>
      </c>
      <c r="C21" s="7">
        <v>0</v>
      </c>
      <c r="D21" s="7">
        <v>0</v>
      </c>
      <c r="E21" s="7">
        <v>1</v>
      </c>
      <c r="F21" s="7">
        <v>6</v>
      </c>
    </row>
    <row r="22" spans="1:8" x14ac:dyDescent="0.2">
      <c r="A22" s="5" t="s">
        <v>16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</row>
    <row r="23" spans="1:8" x14ac:dyDescent="0.2">
      <c r="A23" s="5" t="s">
        <v>17</v>
      </c>
      <c r="B23" s="7">
        <v>2</v>
      </c>
      <c r="C23" s="7">
        <v>13</v>
      </c>
      <c r="D23" s="7">
        <v>3</v>
      </c>
      <c r="E23" s="7">
        <v>1</v>
      </c>
      <c r="F23" s="7">
        <v>366</v>
      </c>
    </row>
    <row r="24" spans="1:8" x14ac:dyDescent="0.2">
      <c r="A24" s="5" t="s">
        <v>18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</row>
    <row r="25" spans="1:8" x14ac:dyDescent="0.2">
      <c r="A25" s="5" t="s">
        <v>19</v>
      </c>
      <c r="B25" s="7">
        <v>0</v>
      </c>
      <c r="C25" s="7">
        <v>0</v>
      </c>
      <c r="D25" s="7">
        <v>0</v>
      </c>
      <c r="E25" s="7">
        <v>4</v>
      </c>
      <c r="F25" s="7">
        <v>132</v>
      </c>
    </row>
    <row r="26" spans="1:8" x14ac:dyDescent="0.2">
      <c r="A26" s="5" t="s">
        <v>20</v>
      </c>
      <c r="B26" s="7">
        <v>97</v>
      </c>
      <c r="C26" s="7">
        <v>1</v>
      </c>
      <c r="D26" s="7">
        <v>0</v>
      </c>
      <c r="E26" s="7">
        <v>0</v>
      </c>
      <c r="F26" s="7">
        <v>149</v>
      </c>
    </row>
    <row r="29" spans="1:8" ht="15" x14ac:dyDescent="0.25">
      <c r="A29" s="4"/>
      <c r="B29" s="4"/>
      <c r="C29" s="4"/>
      <c r="D29" s="4"/>
      <c r="E29" s="4"/>
      <c r="F29" s="4"/>
      <c r="G29" s="4"/>
      <c r="H29" s="4"/>
    </row>
    <row r="30" spans="1:8" ht="15" x14ac:dyDescent="0.25">
      <c r="A30" s="4"/>
      <c r="B30" s="4"/>
      <c r="C30" s="4"/>
      <c r="D30" s="4"/>
      <c r="E30" s="4"/>
      <c r="F30" s="4"/>
      <c r="G30" s="4"/>
      <c r="H30" s="4"/>
    </row>
    <row r="31" spans="1:8" ht="15" x14ac:dyDescent="0.25">
      <c r="A31" s="4"/>
      <c r="B31" s="4"/>
      <c r="C31" s="4"/>
      <c r="D31" s="4"/>
      <c r="E31" s="4"/>
      <c r="F31" s="4"/>
      <c r="G31" s="4"/>
      <c r="H31" s="4"/>
    </row>
    <row r="32" spans="1:8" ht="15" x14ac:dyDescent="0.25">
      <c r="A32" s="4"/>
      <c r="B32" s="4"/>
      <c r="C32" s="4"/>
      <c r="D32" s="4"/>
      <c r="E32" s="4"/>
      <c r="F32" s="4"/>
      <c r="G32" s="4"/>
      <c r="H32" s="4"/>
    </row>
    <row r="33" spans="1:8" ht="15" x14ac:dyDescent="0.25">
      <c r="A33" s="4"/>
      <c r="B33" s="4"/>
      <c r="C33" s="4"/>
      <c r="D33" s="4"/>
      <c r="E33" s="4"/>
      <c r="F33" s="4"/>
      <c r="G33" s="4"/>
      <c r="H33" s="4"/>
    </row>
    <row r="34" spans="1:8" ht="15" x14ac:dyDescent="0.25">
      <c r="A34" s="4"/>
      <c r="B34" s="4"/>
      <c r="C34" s="4"/>
      <c r="D34" s="4"/>
      <c r="E34" s="4"/>
      <c r="F34" s="4"/>
      <c r="G34" s="4"/>
      <c r="H34" s="4"/>
    </row>
    <row r="35" spans="1:8" ht="15" x14ac:dyDescent="0.25">
      <c r="A35" s="4"/>
      <c r="B35" s="4"/>
      <c r="C35" s="4"/>
      <c r="D35" s="4"/>
      <c r="E35" s="4"/>
      <c r="F35" s="4"/>
      <c r="G35" s="4"/>
      <c r="H35" s="4"/>
    </row>
    <row r="36" spans="1:8" ht="15" x14ac:dyDescent="0.25">
      <c r="A36" s="4"/>
      <c r="B36" s="4"/>
      <c r="C36" s="4"/>
      <c r="D36" s="4"/>
      <c r="E36" s="4"/>
      <c r="F36" s="4"/>
      <c r="G36" s="4"/>
      <c r="H36" s="4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/>
  </sheetViews>
  <sheetFormatPr defaultColWidth="9.140625" defaultRowHeight="12.75" x14ac:dyDescent="0.2"/>
  <cols>
    <col min="1" max="1" width="20" style="1" customWidth="1"/>
    <col min="2" max="11" width="15.7109375" style="1" customWidth="1"/>
    <col min="12" max="16384" width="9.140625" style="1"/>
  </cols>
  <sheetData>
    <row r="1" spans="1:12" x14ac:dyDescent="0.2">
      <c r="A1" s="6" t="s">
        <v>141</v>
      </c>
      <c r="B1" s="6" t="s">
        <v>142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2">
      <c r="A3" s="97" t="s">
        <v>21</v>
      </c>
      <c r="B3" s="94" t="s">
        <v>334</v>
      </c>
      <c r="C3" s="94"/>
      <c r="D3" s="94"/>
      <c r="E3" s="94"/>
      <c r="F3" s="94"/>
      <c r="G3" s="94" t="s">
        <v>106</v>
      </c>
      <c r="H3" s="94"/>
      <c r="I3" s="94"/>
      <c r="J3" s="94"/>
      <c r="K3" s="94"/>
      <c r="L3" s="5"/>
    </row>
    <row r="4" spans="1:12" ht="38.25" x14ac:dyDescent="0.2">
      <c r="A4" s="97"/>
      <c r="B4" s="31" t="s">
        <v>70</v>
      </c>
      <c r="C4" s="31" t="s">
        <v>71</v>
      </c>
      <c r="D4" s="31" t="s">
        <v>30</v>
      </c>
      <c r="E4" s="31" t="s">
        <v>54</v>
      </c>
      <c r="F4" s="31" t="s">
        <v>260</v>
      </c>
      <c r="G4" s="31" t="s">
        <v>271</v>
      </c>
      <c r="H4" s="31" t="s">
        <v>272</v>
      </c>
      <c r="I4" s="31" t="s">
        <v>273</v>
      </c>
      <c r="J4" s="31" t="s">
        <v>259</v>
      </c>
      <c r="K4" s="31" t="s">
        <v>274</v>
      </c>
      <c r="L4" s="5"/>
    </row>
    <row r="5" spans="1:12" ht="15" customHeight="1" x14ac:dyDescent="0.2">
      <c r="A5" s="96" t="s">
        <v>33</v>
      </c>
      <c r="B5" s="95" t="s">
        <v>318</v>
      </c>
      <c r="C5" s="95"/>
      <c r="D5" s="95"/>
      <c r="E5" s="95"/>
      <c r="F5" s="95"/>
      <c r="G5" s="95" t="s">
        <v>258</v>
      </c>
      <c r="H5" s="95"/>
      <c r="I5" s="95"/>
      <c r="J5" s="95"/>
      <c r="K5" s="95"/>
      <c r="L5" s="5"/>
    </row>
    <row r="6" spans="1:12" ht="25.5" x14ac:dyDescent="0.2">
      <c r="A6" s="96"/>
      <c r="B6" s="29" t="s">
        <v>261</v>
      </c>
      <c r="C6" s="29" t="s">
        <v>262</v>
      </c>
      <c r="D6" s="29" t="s">
        <v>263</v>
      </c>
      <c r="E6" s="29" t="s">
        <v>264</v>
      </c>
      <c r="F6" s="29" t="s">
        <v>265</v>
      </c>
      <c r="G6" s="29" t="s">
        <v>268</v>
      </c>
      <c r="H6" s="29" t="s">
        <v>266</v>
      </c>
      <c r="I6" s="29" t="s">
        <v>267</v>
      </c>
      <c r="J6" s="29" t="s">
        <v>263</v>
      </c>
      <c r="K6" s="29" t="s">
        <v>269</v>
      </c>
      <c r="L6" s="5"/>
    </row>
    <row r="7" spans="1:12" s="2" customFormat="1" x14ac:dyDescent="0.2">
      <c r="A7" s="6" t="s">
        <v>55</v>
      </c>
      <c r="B7" s="72">
        <v>305602</v>
      </c>
      <c r="C7" s="72">
        <v>147126</v>
      </c>
      <c r="D7" s="72">
        <f>SUM(B7+C7)</f>
        <v>452728</v>
      </c>
      <c r="E7" s="72">
        <v>103088</v>
      </c>
      <c r="F7" s="72">
        <f>SUM(D7+E7)</f>
        <v>555816</v>
      </c>
      <c r="G7" s="19">
        <v>138</v>
      </c>
      <c r="H7" s="19">
        <v>36</v>
      </c>
      <c r="I7" s="19">
        <v>11</v>
      </c>
      <c r="J7" s="19">
        <f>SUM(G7+H7+I7)</f>
        <v>185</v>
      </c>
      <c r="K7" s="7">
        <f>SUM(F7/J7)</f>
        <v>3004.4108108108107</v>
      </c>
      <c r="L7" s="6"/>
    </row>
    <row r="8" spans="1:12" x14ac:dyDescent="0.2">
      <c r="A8" s="5" t="s">
        <v>0</v>
      </c>
      <c r="B8" s="73">
        <v>61552</v>
      </c>
      <c r="C8" s="73">
        <v>35873</v>
      </c>
      <c r="D8" s="72">
        <f t="shared" ref="D8:D28" si="0">SUM(B8+C8)</f>
        <v>97425</v>
      </c>
      <c r="E8" s="74">
        <v>24129</v>
      </c>
      <c r="F8" s="72">
        <f t="shared" ref="F8:F28" si="1">SUM(D8+E8)</f>
        <v>121554</v>
      </c>
      <c r="G8" s="26">
        <v>34</v>
      </c>
      <c r="H8" s="26">
        <v>7</v>
      </c>
      <c r="I8" s="26">
        <v>4</v>
      </c>
      <c r="J8" s="19">
        <f t="shared" ref="J8:J28" si="2">SUM(G8+H8+I8)</f>
        <v>45</v>
      </c>
      <c r="K8" s="7">
        <f>SUM(F8/J8)</f>
        <v>2701.2</v>
      </c>
      <c r="L8" s="5"/>
    </row>
    <row r="9" spans="1:12" x14ac:dyDescent="0.2">
      <c r="A9" s="5" t="s">
        <v>1</v>
      </c>
      <c r="B9" s="73">
        <v>24815</v>
      </c>
      <c r="C9" s="73">
        <v>6394</v>
      </c>
      <c r="D9" s="72">
        <f t="shared" si="0"/>
        <v>31209</v>
      </c>
      <c r="E9" s="74">
        <v>7513</v>
      </c>
      <c r="F9" s="72">
        <f t="shared" si="1"/>
        <v>38722</v>
      </c>
      <c r="G9" s="26">
        <v>5</v>
      </c>
      <c r="H9" s="26">
        <v>6</v>
      </c>
      <c r="I9" s="26">
        <v>3</v>
      </c>
      <c r="J9" s="19">
        <f t="shared" si="2"/>
        <v>14</v>
      </c>
      <c r="K9" s="7">
        <f t="shared" ref="K9:K28" si="3">SUM(F9/J9)</f>
        <v>2765.8571428571427</v>
      </c>
      <c r="L9" s="5"/>
    </row>
    <row r="10" spans="1:12" x14ac:dyDescent="0.2">
      <c r="A10" s="5" t="s">
        <v>2</v>
      </c>
      <c r="B10" s="73">
        <v>9132</v>
      </c>
      <c r="C10" s="73">
        <v>4284</v>
      </c>
      <c r="D10" s="72">
        <f t="shared" si="0"/>
        <v>13416</v>
      </c>
      <c r="E10" s="74">
        <v>2844</v>
      </c>
      <c r="F10" s="72">
        <f t="shared" si="1"/>
        <v>16260</v>
      </c>
      <c r="G10" s="26">
        <v>2</v>
      </c>
      <c r="H10" s="26">
        <v>1</v>
      </c>
      <c r="I10" s="26">
        <v>1</v>
      </c>
      <c r="J10" s="19">
        <f t="shared" si="2"/>
        <v>4</v>
      </c>
      <c r="K10" s="7">
        <f t="shared" si="3"/>
        <v>4065</v>
      </c>
      <c r="L10" s="5"/>
    </row>
    <row r="11" spans="1:12" x14ac:dyDescent="0.2">
      <c r="A11" s="5" t="s">
        <v>3</v>
      </c>
      <c r="B11" s="73">
        <v>10100</v>
      </c>
      <c r="C11" s="73">
        <v>4010</v>
      </c>
      <c r="D11" s="72">
        <f t="shared" si="0"/>
        <v>14110</v>
      </c>
      <c r="E11" s="74">
        <v>2935</v>
      </c>
      <c r="F11" s="72">
        <f t="shared" si="1"/>
        <v>17045</v>
      </c>
      <c r="G11" s="26">
        <v>3</v>
      </c>
      <c r="H11" s="26">
        <v>0</v>
      </c>
      <c r="I11" s="26">
        <v>1</v>
      </c>
      <c r="J11" s="19">
        <f t="shared" si="2"/>
        <v>4</v>
      </c>
      <c r="K11" s="7">
        <f t="shared" si="3"/>
        <v>4261.25</v>
      </c>
      <c r="L11" s="5"/>
    </row>
    <row r="12" spans="1:12" x14ac:dyDescent="0.2">
      <c r="A12" s="5" t="s">
        <v>4</v>
      </c>
      <c r="B12" s="73">
        <v>7924</v>
      </c>
      <c r="C12" s="73">
        <v>3807</v>
      </c>
      <c r="D12" s="72">
        <f t="shared" si="0"/>
        <v>11731</v>
      </c>
      <c r="E12" s="74">
        <v>2551</v>
      </c>
      <c r="F12" s="72">
        <f t="shared" si="1"/>
        <v>14282</v>
      </c>
      <c r="G12" s="26">
        <v>4</v>
      </c>
      <c r="H12" s="26">
        <v>0</v>
      </c>
      <c r="I12" s="26">
        <v>0</v>
      </c>
      <c r="J12" s="19">
        <f t="shared" si="2"/>
        <v>4</v>
      </c>
      <c r="K12" s="7">
        <f t="shared" si="3"/>
        <v>3570.5</v>
      </c>
      <c r="L12" s="5"/>
    </row>
    <row r="13" spans="1:12" x14ac:dyDescent="0.2">
      <c r="A13" s="5" t="s">
        <v>5</v>
      </c>
      <c r="B13" s="73">
        <v>12506</v>
      </c>
      <c r="C13" s="73">
        <v>6789</v>
      </c>
      <c r="D13" s="72">
        <f t="shared" si="0"/>
        <v>19295</v>
      </c>
      <c r="E13" s="74">
        <v>3812</v>
      </c>
      <c r="F13" s="72">
        <f t="shared" si="1"/>
        <v>23107</v>
      </c>
      <c r="G13" s="26">
        <v>4</v>
      </c>
      <c r="H13" s="26">
        <v>1</v>
      </c>
      <c r="I13" s="26">
        <v>0</v>
      </c>
      <c r="J13" s="19">
        <f t="shared" si="2"/>
        <v>5</v>
      </c>
      <c r="K13" s="7">
        <f t="shared" si="3"/>
        <v>4621.3999999999996</v>
      </c>
      <c r="L13" s="5"/>
    </row>
    <row r="14" spans="1:12" x14ac:dyDescent="0.2">
      <c r="A14" s="5" t="s">
        <v>6</v>
      </c>
      <c r="B14" s="73">
        <v>8112</v>
      </c>
      <c r="C14" s="73">
        <v>3641</v>
      </c>
      <c r="D14" s="72">
        <f t="shared" si="0"/>
        <v>11753</v>
      </c>
      <c r="E14" s="74">
        <v>2443</v>
      </c>
      <c r="F14" s="72">
        <f t="shared" si="1"/>
        <v>14196</v>
      </c>
      <c r="G14" s="26">
        <v>4</v>
      </c>
      <c r="H14" s="26">
        <v>0</v>
      </c>
      <c r="I14" s="26">
        <v>0</v>
      </c>
      <c r="J14" s="19">
        <f t="shared" si="2"/>
        <v>4</v>
      </c>
      <c r="K14" s="7">
        <f t="shared" si="3"/>
        <v>3549</v>
      </c>
      <c r="L14" s="5"/>
    </row>
    <row r="15" spans="1:12" x14ac:dyDescent="0.2">
      <c r="A15" s="5" t="s">
        <v>7</v>
      </c>
      <c r="B15" s="73">
        <v>7978</v>
      </c>
      <c r="C15" s="73">
        <v>4265</v>
      </c>
      <c r="D15" s="72">
        <f t="shared" si="0"/>
        <v>12243</v>
      </c>
      <c r="E15" s="74">
        <v>2008</v>
      </c>
      <c r="F15" s="72">
        <f t="shared" si="1"/>
        <v>14251</v>
      </c>
      <c r="G15" s="26">
        <v>3</v>
      </c>
      <c r="H15" s="26">
        <v>1</v>
      </c>
      <c r="I15" s="26">
        <v>0</v>
      </c>
      <c r="J15" s="19">
        <f t="shared" si="2"/>
        <v>4</v>
      </c>
      <c r="K15" s="7">
        <f t="shared" si="3"/>
        <v>3562.75</v>
      </c>
      <c r="L15" s="5"/>
    </row>
    <row r="16" spans="1:12" x14ac:dyDescent="0.2">
      <c r="A16" s="5" t="s">
        <v>8</v>
      </c>
      <c r="B16" s="73">
        <v>19103</v>
      </c>
      <c r="C16" s="73">
        <v>9258</v>
      </c>
      <c r="D16" s="72">
        <f t="shared" si="0"/>
        <v>28361</v>
      </c>
      <c r="E16" s="74">
        <v>6459</v>
      </c>
      <c r="F16" s="72">
        <f t="shared" si="1"/>
        <v>34820</v>
      </c>
      <c r="G16" s="26">
        <v>13</v>
      </c>
      <c r="H16" s="26">
        <v>4</v>
      </c>
      <c r="I16" s="26">
        <v>0</v>
      </c>
      <c r="J16" s="19">
        <f t="shared" si="2"/>
        <v>17</v>
      </c>
      <c r="K16" s="7">
        <f t="shared" si="3"/>
        <v>2048.2352941176468</v>
      </c>
      <c r="L16" s="5"/>
    </row>
    <row r="17" spans="1:12" x14ac:dyDescent="0.2">
      <c r="A17" s="5" t="s">
        <v>9</v>
      </c>
      <c r="B17" s="73">
        <v>3026</v>
      </c>
      <c r="C17" s="73">
        <v>1128</v>
      </c>
      <c r="D17" s="72">
        <f t="shared" si="0"/>
        <v>4154</v>
      </c>
      <c r="E17" s="74">
        <v>865</v>
      </c>
      <c r="F17" s="72">
        <f t="shared" si="1"/>
        <v>5019</v>
      </c>
      <c r="G17" s="26">
        <v>1</v>
      </c>
      <c r="H17" s="26">
        <v>0</v>
      </c>
      <c r="I17" s="26">
        <v>0</v>
      </c>
      <c r="J17" s="19">
        <f t="shared" si="2"/>
        <v>1</v>
      </c>
      <c r="K17" s="7">
        <f t="shared" si="3"/>
        <v>5019</v>
      </c>
      <c r="L17" s="5"/>
    </row>
    <row r="18" spans="1:12" x14ac:dyDescent="0.2">
      <c r="A18" s="5" t="s">
        <v>10</v>
      </c>
      <c r="B18" s="73">
        <v>5535</v>
      </c>
      <c r="C18" s="73">
        <v>2541</v>
      </c>
      <c r="D18" s="72">
        <f t="shared" si="0"/>
        <v>8076</v>
      </c>
      <c r="E18" s="74">
        <v>1535</v>
      </c>
      <c r="F18" s="72">
        <f t="shared" si="1"/>
        <v>9611</v>
      </c>
      <c r="G18" s="26">
        <v>2</v>
      </c>
      <c r="H18" s="26">
        <v>0</v>
      </c>
      <c r="I18" s="26">
        <v>0</v>
      </c>
      <c r="J18" s="19">
        <f t="shared" si="2"/>
        <v>2</v>
      </c>
      <c r="K18" s="7">
        <f t="shared" si="3"/>
        <v>4805.5</v>
      </c>
      <c r="L18" s="5"/>
    </row>
    <row r="19" spans="1:12" x14ac:dyDescent="0.2">
      <c r="A19" s="5" t="s">
        <v>11</v>
      </c>
      <c r="B19" s="73">
        <v>5045</v>
      </c>
      <c r="C19" s="73">
        <v>2478</v>
      </c>
      <c r="D19" s="72">
        <f t="shared" si="0"/>
        <v>7523</v>
      </c>
      <c r="E19" s="74">
        <v>1733</v>
      </c>
      <c r="F19" s="72">
        <f t="shared" si="1"/>
        <v>9256</v>
      </c>
      <c r="G19" s="26">
        <v>2</v>
      </c>
      <c r="H19" s="26">
        <v>0</v>
      </c>
      <c r="I19" s="26">
        <v>0</v>
      </c>
      <c r="J19" s="19">
        <f t="shared" si="2"/>
        <v>2</v>
      </c>
      <c r="K19" s="7">
        <f t="shared" si="3"/>
        <v>4628</v>
      </c>
      <c r="L19" s="5"/>
    </row>
    <row r="20" spans="1:12" x14ac:dyDescent="0.2">
      <c r="A20" s="5" t="s">
        <v>12</v>
      </c>
      <c r="B20" s="73">
        <v>10267</v>
      </c>
      <c r="C20" s="73">
        <v>4659</v>
      </c>
      <c r="D20" s="72">
        <f t="shared" si="0"/>
        <v>14926</v>
      </c>
      <c r="E20" s="74">
        <v>3055</v>
      </c>
      <c r="F20" s="72">
        <f t="shared" si="1"/>
        <v>17981</v>
      </c>
      <c r="G20" s="26">
        <v>5</v>
      </c>
      <c r="H20" s="26">
        <v>0</v>
      </c>
      <c r="I20" s="26">
        <v>0</v>
      </c>
      <c r="J20" s="19">
        <f t="shared" si="2"/>
        <v>5</v>
      </c>
      <c r="K20" s="7">
        <f t="shared" si="3"/>
        <v>3596.2</v>
      </c>
      <c r="L20" s="5"/>
    </row>
    <row r="21" spans="1:12" x14ac:dyDescent="0.2">
      <c r="A21" s="5" t="s">
        <v>13</v>
      </c>
      <c r="B21" s="73">
        <v>13441</v>
      </c>
      <c r="C21" s="73">
        <v>6553</v>
      </c>
      <c r="D21" s="72">
        <f t="shared" si="0"/>
        <v>19994</v>
      </c>
      <c r="E21" s="74">
        <v>4316</v>
      </c>
      <c r="F21" s="72">
        <f t="shared" si="1"/>
        <v>24310</v>
      </c>
      <c r="G21" s="26">
        <v>7</v>
      </c>
      <c r="H21" s="26">
        <v>2</v>
      </c>
      <c r="I21" s="26">
        <v>0</v>
      </c>
      <c r="J21" s="19">
        <f t="shared" si="2"/>
        <v>9</v>
      </c>
      <c r="K21" s="7">
        <f t="shared" si="3"/>
        <v>2701.1111111111113</v>
      </c>
      <c r="L21" s="5"/>
    </row>
    <row r="22" spans="1:12" x14ac:dyDescent="0.2">
      <c r="A22" s="5" t="s">
        <v>14</v>
      </c>
      <c r="B22" s="73">
        <v>19660</v>
      </c>
      <c r="C22" s="73">
        <v>9942</v>
      </c>
      <c r="D22" s="72">
        <f t="shared" si="0"/>
        <v>29602</v>
      </c>
      <c r="E22" s="74">
        <v>6705</v>
      </c>
      <c r="F22" s="72">
        <f t="shared" si="1"/>
        <v>36307</v>
      </c>
      <c r="G22" s="26">
        <v>12</v>
      </c>
      <c r="H22" s="26">
        <v>2</v>
      </c>
      <c r="I22" s="26">
        <v>0</v>
      </c>
      <c r="J22" s="19">
        <f t="shared" si="2"/>
        <v>14</v>
      </c>
      <c r="K22" s="7">
        <f t="shared" si="3"/>
        <v>2593.3571428571427</v>
      </c>
      <c r="L22" s="5"/>
    </row>
    <row r="23" spans="1:12" x14ac:dyDescent="0.2">
      <c r="A23" s="5" t="s">
        <v>15</v>
      </c>
      <c r="B23" s="73">
        <v>7035</v>
      </c>
      <c r="C23" s="73">
        <v>3223</v>
      </c>
      <c r="D23" s="72">
        <f t="shared" si="0"/>
        <v>10258</v>
      </c>
      <c r="E23" s="74">
        <v>2679</v>
      </c>
      <c r="F23" s="72">
        <f t="shared" si="1"/>
        <v>12937</v>
      </c>
      <c r="G23" s="26">
        <v>1</v>
      </c>
      <c r="H23" s="26">
        <v>2</v>
      </c>
      <c r="I23" s="26">
        <v>0</v>
      </c>
      <c r="J23" s="19">
        <f t="shared" si="2"/>
        <v>3</v>
      </c>
      <c r="K23" s="7">
        <f t="shared" si="3"/>
        <v>4312.333333333333</v>
      </c>
      <c r="L23" s="5"/>
    </row>
    <row r="24" spans="1:12" x14ac:dyDescent="0.2">
      <c r="A24" s="5" t="s">
        <v>16</v>
      </c>
      <c r="B24" s="73">
        <v>11091</v>
      </c>
      <c r="C24" s="73">
        <v>5621</v>
      </c>
      <c r="D24" s="72">
        <f t="shared" si="0"/>
        <v>16712</v>
      </c>
      <c r="E24" s="74">
        <v>3696</v>
      </c>
      <c r="F24" s="72">
        <f t="shared" si="1"/>
        <v>20408</v>
      </c>
      <c r="G24" s="26">
        <v>4</v>
      </c>
      <c r="H24" s="26">
        <v>1</v>
      </c>
      <c r="I24" s="26">
        <v>0</v>
      </c>
      <c r="J24" s="19">
        <f t="shared" si="2"/>
        <v>5</v>
      </c>
      <c r="K24" s="7">
        <f t="shared" si="3"/>
        <v>4081.6</v>
      </c>
      <c r="L24" s="5"/>
    </row>
    <row r="25" spans="1:12" x14ac:dyDescent="0.2">
      <c r="A25" s="5" t="s">
        <v>17</v>
      </c>
      <c r="B25" s="73">
        <v>35029</v>
      </c>
      <c r="C25" s="73">
        <v>17890</v>
      </c>
      <c r="D25" s="72">
        <f t="shared" si="0"/>
        <v>52919</v>
      </c>
      <c r="E25" s="74">
        <v>13717</v>
      </c>
      <c r="F25" s="72">
        <f t="shared" si="1"/>
        <v>66636</v>
      </c>
      <c r="G25" s="26">
        <v>18</v>
      </c>
      <c r="H25" s="26">
        <v>4</v>
      </c>
      <c r="I25" s="26">
        <v>1</v>
      </c>
      <c r="J25" s="19">
        <f t="shared" si="2"/>
        <v>23</v>
      </c>
      <c r="K25" s="7">
        <f t="shared" si="3"/>
        <v>2897.217391304348</v>
      </c>
      <c r="L25" s="5"/>
    </row>
    <row r="26" spans="1:12" x14ac:dyDescent="0.2">
      <c r="A26" s="5" t="s">
        <v>18</v>
      </c>
      <c r="B26" s="73">
        <v>15313</v>
      </c>
      <c r="C26" s="73">
        <v>6674</v>
      </c>
      <c r="D26" s="72">
        <f t="shared" si="0"/>
        <v>21987</v>
      </c>
      <c r="E26" s="74">
        <v>4363</v>
      </c>
      <c r="F26" s="72">
        <f t="shared" si="1"/>
        <v>26350</v>
      </c>
      <c r="G26" s="26">
        <v>5</v>
      </c>
      <c r="H26" s="26">
        <v>3</v>
      </c>
      <c r="I26" s="26">
        <v>1</v>
      </c>
      <c r="J26" s="19">
        <f t="shared" si="2"/>
        <v>9</v>
      </c>
      <c r="K26" s="7">
        <f t="shared" si="3"/>
        <v>2927.7777777777778</v>
      </c>
      <c r="L26" s="5"/>
    </row>
    <row r="27" spans="1:12" x14ac:dyDescent="0.2">
      <c r="A27" s="5" t="s">
        <v>19</v>
      </c>
      <c r="B27" s="73">
        <v>9718</v>
      </c>
      <c r="C27" s="73">
        <v>4442</v>
      </c>
      <c r="D27" s="72">
        <f t="shared" si="0"/>
        <v>14160</v>
      </c>
      <c r="E27" s="74">
        <v>3402</v>
      </c>
      <c r="F27" s="72">
        <f t="shared" si="1"/>
        <v>17562</v>
      </c>
      <c r="G27" s="26">
        <v>6</v>
      </c>
      <c r="H27" s="26">
        <v>0</v>
      </c>
      <c r="I27" s="26">
        <v>0</v>
      </c>
      <c r="J27" s="19">
        <f t="shared" si="2"/>
        <v>6</v>
      </c>
      <c r="K27" s="7">
        <f t="shared" si="3"/>
        <v>2927</v>
      </c>
      <c r="L27" s="5"/>
    </row>
    <row r="28" spans="1:12" x14ac:dyDescent="0.2">
      <c r="A28" s="5" t="s">
        <v>20</v>
      </c>
      <c r="B28" s="73">
        <v>9220</v>
      </c>
      <c r="C28" s="73">
        <v>3654</v>
      </c>
      <c r="D28" s="72">
        <f t="shared" si="0"/>
        <v>12874</v>
      </c>
      <c r="E28" s="74">
        <v>2328</v>
      </c>
      <c r="F28" s="72">
        <f t="shared" si="1"/>
        <v>15202</v>
      </c>
      <c r="G28" s="26">
        <v>3</v>
      </c>
      <c r="H28" s="26">
        <v>2</v>
      </c>
      <c r="I28" s="26">
        <v>0</v>
      </c>
      <c r="J28" s="19">
        <f t="shared" si="2"/>
        <v>5</v>
      </c>
      <c r="K28" s="7">
        <f t="shared" si="3"/>
        <v>3040.4</v>
      </c>
      <c r="L28" s="5"/>
    </row>
    <row r="29" spans="1:12" x14ac:dyDescent="0.2">
      <c r="A29" s="5"/>
      <c r="B29" s="5"/>
      <c r="C29" s="5"/>
      <c r="D29" s="5"/>
      <c r="E29" s="15"/>
      <c r="F29" s="5"/>
      <c r="G29" s="5"/>
      <c r="H29" s="5"/>
      <c r="I29" s="5"/>
      <c r="J29" s="5"/>
      <c r="K29" s="5"/>
      <c r="L29" s="5"/>
    </row>
    <row r="30" spans="1:12" x14ac:dyDescent="0.2">
      <c r="A30" s="36" t="s">
        <v>270</v>
      </c>
      <c r="B30" s="5"/>
      <c r="C30" s="5"/>
      <c r="D30" s="5"/>
      <c r="E30" s="15"/>
      <c r="F30" s="5"/>
      <c r="G30" s="5"/>
      <c r="H30" s="5"/>
      <c r="I30" s="5"/>
      <c r="J30" s="5"/>
      <c r="K30" s="5"/>
      <c r="L30" s="5"/>
    </row>
    <row r="31" spans="1:12" x14ac:dyDescent="0.2">
      <c r="A31" s="36" t="s">
        <v>143</v>
      </c>
      <c r="E31" s="15"/>
    </row>
    <row r="32" spans="1:12" x14ac:dyDescent="0.2">
      <c r="E32" s="15"/>
    </row>
    <row r="35" spans="1:4" x14ac:dyDescent="0.2">
      <c r="A35" s="16"/>
      <c r="B35" s="16"/>
      <c r="C35" s="16"/>
      <c r="D35" s="16"/>
    </row>
    <row r="36" spans="1:4" x14ac:dyDescent="0.2">
      <c r="A36" s="16"/>
      <c r="B36" s="16"/>
      <c r="C36" s="16"/>
      <c r="D36" s="16"/>
    </row>
    <row r="37" spans="1:4" x14ac:dyDescent="0.2">
      <c r="A37" s="16"/>
      <c r="B37" s="16"/>
      <c r="C37" s="16"/>
      <c r="D37" s="16"/>
    </row>
    <row r="38" spans="1:4" x14ac:dyDescent="0.2">
      <c r="A38" s="16"/>
      <c r="B38" s="16"/>
      <c r="C38" s="16"/>
      <c r="D38" s="16"/>
    </row>
    <row r="39" spans="1:4" x14ac:dyDescent="0.2">
      <c r="A39" s="16"/>
      <c r="B39" s="16"/>
      <c r="C39" s="16"/>
      <c r="D39" s="16"/>
    </row>
    <row r="40" spans="1:4" x14ac:dyDescent="0.2">
      <c r="A40" s="16"/>
      <c r="B40" s="16"/>
      <c r="C40" s="16"/>
      <c r="D40" s="16"/>
    </row>
    <row r="41" spans="1:4" x14ac:dyDescent="0.2">
      <c r="A41" s="16"/>
      <c r="B41" s="16"/>
      <c r="C41" s="16"/>
      <c r="D41" s="16"/>
    </row>
    <row r="42" spans="1:4" x14ac:dyDescent="0.2">
      <c r="A42" s="16"/>
      <c r="B42" s="16"/>
      <c r="C42" s="16"/>
      <c r="D42" s="16"/>
    </row>
    <row r="43" spans="1:4" x14ac:dyDescent="0.2">
      <c r="A43" s="16"/>
      <c r="B43" s="16"/>
      <c r="C43" s="16"/>
      <c r="D43" s="16"/>
    </row>
    <row r="44" spans="1:4" x14ac:dyDescent="0.2">
      <c r="A44" s="16"/>
      <c r="B44" s="16"/>
      <c r="C44" s="16"/>
      <c r="D44" s="16"/>
    </row>
    <row r="45" spans="1:4" x14ac:dyDescent="0.2">
      <c r="A45" s="16"/>
      <c r="B45" s="16"/>
      <c r="C45" s="16"/>
      <c r="D45" s="16"/>
    </row>
    <row r="46" spans="1:4" x14ac:dyDescent="0.2">
      <c r="A46" s="16"/>
      <c r="B46" s="16"/>
      <c r="C46" s="16"/>
      <c r="D46" s="16"/>
    </row>
    <row r="47" spans="1:4" x14ac:dyDescent="0.2">
      <c r="A47" s="16"/>
      <c r="B47" s="16"/>
      <c r="C47" s="16"/>
      <c r="D47" s="16"/>
    </row>
    <row r="48" spans="1:4" x14ac:dyDescent="0.2">
      <c r="A48" s="16"/>
      <c r="B48" s="16"/>
      <c r="C48" s="16"/>
      <c r="D48" s="16"/>
    </row>
    <row r="49" spans="1:4" x14ac:dyDescent="0.2">
      <c r="A49" s="16"/>
      <c r="B49" s="16"/>
      <c r="C49" s="16"/>
      <c r="D49" s="16"/>
    </row>
    <row r="50" spans="1:4" x14ac:dyDescent="0.2">
      <c r="A50" s="16"/>
      <c r="B50" s="16"/>
      <c r="C50" s="16"/>
      <c r="D50" s="16"/>
    </row>
    <row r="51" spans="1:4" x14ac:dyDescent="0.2">
      <c r="A51" s="16"/>
      <c r="B51" s="16"/>
      <c r="C51" s="16"/>
      <c r="D51" s="16"/>
    </row>
    <row r="52" spans="1:4" x14ac:dyDescent="0.2">
      <c r="A52" s="16"/>
      <c r="B52" s="16"/>
      <c r="C52" s="16"/>
      <c r="D52" s="16"/>
    </row>
    <row r="53" spans="1:4" x14ac:dyDescent="0.2">
      <c r="A53" s="16"/>
      <c r="B53" s="16"/>
      <c r="C53" s="16"/>
      <c r="D53" s="16"/>
    </row>
    <row r="54" spans="1:4" x14ac:dyDescent="0.2">
      <c r="A54" s="16"/>
      <c r="B54" s="16"/>
      <c r="C54" s="16"/>
      <c r="D54" s="16"/>
    </row>
    <row r="55" spans="1:4" x14ac:dyDescent="0.2">
      <c r="A55" s="16"/>
      <c r="B55" s="16"/>
      <c r="C55" s="16"/>
      <c r="D55" s="16"/>
    </row>
  </sheetData>
  <mergeCells count="6">
    <mergeCell ref="B3:F3"/>
    <mergeCell ref="G3:K3"/>
    <mergeCell ref="B5:F5"/>
    <mergeCell ref="G5:K5"/>
    <mergeCell ref="A5:A6"/>
    <mergeCell ref="A3:A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/>
  </sheetViews>
  <sheetFormatPr defaultRowHeight="15" x14ac:dyDescent="0.25"/>
  <cols>
    <col min="1" max="1" width="16.85546875" customWidth="1"/>
    <col min="2" max="9" width="20.7109375" customWidth="1"/>
  </cols>
  <sheetData>
    <row r="1" spans="1:9" x14ac:dyDescent="0.25">
      <c r="A1" s="41" t="s">
        <v>144</v>
      </c>
      <c r="B1" s="41" t="s">
        <v>319</v>
      </c>
      <c r="C1" s="4"/>
      <c r="D1" s="4"/>
      <c r="E1" s="4"/>
      <c r="F1" s="4"/>
      <c r="G1" s="4"/>
      <c r="H1" s="4"/>
      <c r="I1" s="4"/>
    </row>
    <row r="2" spans="1:9" x14ac:dyDescent="0.25">
      <c r="A2" s="42"/>
      <c r="B2" s="4"/>
      <c r="C2" s="4"/>
      <c r="D2" s="4"/>
      <c r="E2" s="4"/>
      <c r="F2" s="4"/>
      <c r="G2" s="4"/>
      <c r="H2" s="4"/>
      <c r="I2" s="4"/>
    </row>
    <row r="3" spans="1:9" ht="22.5" x14ac:dyDescent="0.25">
      <c r="A3" s="46" t="s">
        <v>21</v>
      </c>
      <c r="B3" s="46" t="s">
        <v>276</v>
      </c>
      <c r="C3" s="46" t="s">
        <v>52</v>
      </c>
      <c r="D3" s="46" t="s">
        <v>275</v>
      </c>
      <c r="E3" s="46" t="s">
        <v>52</v>
      </c>
      <c r="F3" s="46" t="s">
        <v>277</v>
      </c>
      <c r="G3" s="46" t="s">
        <v>52</v>
      </c>
      <c r="H3" s="46" t="s">
        <v>278</v>
      </c>
      <c r="I3" s="37"/>
    </row>
    <row r="4" spans="1:9" ht="22.5" x14ac:dyDescent="0.25">
      <c r="A4" s="47" t="s">
        <v>33</v>
      </c>
      <c r="B4" s="47" t="s">
        <v>280</v>
      </c>
      <c r="C4" s="47" t="s">
        <v>52</v>
      </c>
      <c r="D4" s="47" t="s">
        <v>281</v>
      </c>
      <c r="E4" s="47" t="s">
        <v>52</v>
      </c>
      <c r="F4" s="47" t="s">
        <v>282</v>
      </c>
      <c r="G4" s="47" t="s">
        <v>52</v>
      </c>
      <c r="H4" s="47" t="s">
        <v>283</v>
      </c>
      <c r="I4" s="11"/>
    </row>
    <row r="5" spans="1:9" x14ac:dyDescent="0.25">
      <c r="B5" s="48" t="s">
        <v>98</v>
      </c>
      <c r="C5" s="49"/>
      <c r="D5" s="48" t="s">
        <v>99</v>
      </c>
      <c r="E5" s="49"/>
      <c r="F5" s="48" t="s">
        <v>100</v>
      </c>
      <c r="G5" s="49"/>
      <c r="H5" s="49"/>
      <c r="I5" s="11"/>
    </row>
    <row r="6" spans="1:9" x14ac:dyDescent="0.25">
      <c r="A6" s="11"/>
      <c r="B6" s="38" t="s">
        <v>101</v>
      </c>
      <c r="C6" s="38" t="s">
        <v>102</v>
      </c>
      <c r="D6" s="38" t="s">
        <v>279</v>
      </c>
      <c r="E6" s="38" t="s">
        <v>102</v>
      </c>
      <c r="F6" s="38" t="s">
        <v>101</v>
      </c>
      <c r="G6" s="38" t="s">
        <v>102</v>
      </c>
      <c r="H6" s="38" t="s">
        <v>101</v>
      </c>
      <c r="I6" s="38" t="s">
        <v>102</v>
      </c>
    </row>
    <row r="7" spans="1:9" x14ac:dyDescent="0.25">
      <c r="A7" s="11"/>
      <c r="B7" s="39" t="s">
        <v>103</v>
      </c>
      <c r="C7" s="40"/>
      <c r="D7" s="39" t="s">
        <v>104</v>
      </c>
      <c r="E7" s="40"/>
      <c r="F7" s="39" t="s">
        <v>103</v>
      </c>
      <c r="G7" s="40"/>
      <c r="H7" s="39" t="s">
        <v>103</v>
      </c>
      <c r="I7" s="40"/>
    </row>
    <row r="8" spans="1:9" ht="15.75" thickBot="1" x14ac:dyDescent="0.3">
      <c r="A8" s="43" t="s">
        <v>145</v>
      </c>
      <c r="B8" s="21">
        <v>34606</v>
      </c>
      <c r="C8" s="117">
        <v>89.4</v>
      </c>
      <c r="D8" s="21">
        <v>96315</v>
      </c>
      <c r="E8" s="117">
        <v>88.2</v>
      </c>
      <c r="F8" s="21">
        <v>32494</v>
      </c>
      <c r="G8" s="117">
        <v>90.3</v>
      </c>
      <c r="H8" s="21">
        <v>34139</v>
      </c>
      <c r="I8" s="117">
        <v>90.6</v>
      </c>
    </row>
    <row r="9" spans="1:9" x14ac:dyDescent="0.25">
      <c r="A9" s="44" t="s">
        <v>7</v>
      </c>
      <c r="B9" s="22">
        <v>995</v>
      </c>
      <c r="C9" s="118">
        <v>96.7</v>
      </c>
      <c r="D9" s="22">
        <v>2804</v>
      </c>
      <c r="E9" s="118">
        <v>96.3</v>
      </c>
      <c r="F9" s="22">
        <v>905</v>
      </c>
      <c r="G9" s="118">
        <v>96.3</v>
      </c>
      <c r="H9" s="22">
        <v>906</v>
      </c>
      <c r="I9" s="118">
        <v>96.1</v>
      </c>
    </row>
    <row r="10" spans="1:9" x14ac:dyDescent="0.25">
      <c r="A10" s="44" t="s">
        <v>6</v>
      </c>
      <c r="B10" s="22">
        <v>1035</v>
      </c>
      <c r="C10" s="118">
        <v>96.1</v>
      </c>
      <c r="D10" s="22">
        <v>2839</v>
      </c>
      <c r="E10" s="118">
        <v>96.1</v>
      </c>
      <c r="F10" s="22">
        <v>961</v>
      </c>
      <c r="G10" s="118">
        <v>97.4</v>
      </c>
      <c r="H10" s="22">
        <v>827</v>
      </c>
      <c r="I10" s="118">
        <v>94.7</v>
      </c>
    </row>
    <row r="11" spans="1:9" x14ac:dyDescent="0.25">
      <c r="A11" s="44" t="s">
        <v>4</v>
      </c>
      <c r="B11" s="22">
        <v>999</v>
      </c>
      <c r="C11" s="118">
        <v>98.9</v>
      </c>
      <c r="D11" s="22">
        <v>2710</v>
      </c>
      <c r="E11" s="118">
        <v>96.3</v>
      </c>
      <c r="F11" s="22">
        <v>900</v>
      </c>
      <c r="G11" s="118">
        <v>97.5</v>
      </c>
      <c r="H11" s="22">
        <v>914</v>
      </c>
      <c r="I11" s="118">
        <v>96.6</v>
      </c>
    </row>
    <row r="12" spans="1:9" x14ac:dyDescent="0.25">
      <c r="A12" s="44" t="s">
        <v>9</v>
      </c>
      <c r="B12" s="22">
        <v>392</v>
      </c>
      <c r="C12" s="118">
        <v>98.7</v>
      </c>
      <c r="D12" s="22">
        <v>1031</v>
      </c>
      <c r="E12" s="118">
        <v>95.9</v>
      </c>
      <c r="F12" s="22">
        <v>361</v>
      </c>
      <c r="G12" s="118">
        <v>98.1</v>
      </c>
      <c r="H12" s="22">
        <v>160</v>
      </c>
      <c r="I12" s="118">
        <v>97</v>
      </c>
    </row>
    <row r="13" spans="1:9" x14ac:dyDescent="0.25">
      <c r="A13" s="44" t="s">
        <v>14</v>
      </c>
      <c r="B13" s="22">
        <v>2251</v>
      </c>
      <c r="C13" s="118">
        <v>91.1</v>
      </c>
      <c r="D13" s="22">
        <v>6544</v>
      </c>
      <c r="E13" s="118">
        <v>88.9</v>
      </c>
      <c r="F13" s="22">
        <v>2148</v>
      </c>
      <c r="G13" s="118">
        <v>91.1</v>
      </c>
      <c r="H13" s="22">
        <v>2358</v>
      </c>
      <c r="I13" s="118">
        <v>86.8</v>
      </c>
    </row>
    <row r="14" spans="1:9" x14ac:dyDescent="0.25">
      <c r="A14" s="44" t="s">
        <v>10</v>
      </c>
      <c r="B14" s="22">
        <v>689</v>
      </c>
      <c r="C14" s="118">
        <v>98.2</v>
      </c>
      <c r="D14" s="22">
        <v>1894</v>
      </c>
      <c r="E14" s="118">
        <v>96.8</v>
      </c>
      <c r="F14" s="22">
        <v>604</v>
      </c>
      <c r="G14" s="118">
        <v>95</v>
      </c>
      <c r="H14" s="22">
        <v>633</v>
      </c>
      <c r="I14" s="118">
        <v>98.1</v>
      </c>
    </row>
    <row r="15" spans="1:9" x14ac:dyDescent="0.25">
      <c r="A15" s="44" t="s">
        <v>12</v>
      </c>
      <c r="B15" s="22">
        <v>654</v>
      </c>
      <c r="C15" s="118">
        <v>93.6</v>
      </c>
      <c r="D15" s="22">
        <v>1822</v>
      </c>
      <c r="E15" s="118">
        <v>91.4</v>
      </c>
      <c r="F15" s="22">
        <v>593</v>
      </c>
      <c r="G15" s="118">
        <v>93.2</v>
      </c>
      <c r="H15" s="22">
        <v>566</v>
      </c>
      <c r="I15" s="118">
        <v>91.1</v>
      </c>
    </row>
    <row r="16" spans="1:9" x14ac:dyDescent="0.25">
      <c r="A16" s="44" t="s">
        <v>11</v>
      </c>
      <c r="B16" s="22">
        <v>1376</v>
      </c>
      <c r="C16" s="118">
        <v>97.3</v>
      </c>
      <c r="D16" s="22">
        <v>3569</v>
      </c>
      <c r="E16" s="118">
        <v>97.2</v>
      </c>
      <c r="F16" s="22">
        <v>1155</v>
      </c>
      <c r="G16" s="118">
        <v>97.3</v>
      </c>
      <c r="H16" s="22">
        <v>1051</v>
      </c>
      <c r="I16" s="118">
        <v>96.4</v>
      </c>
    </row>
    <row r="17" spans="1:9" x14ac:dyDescent="0.25">
      <c r="A17" s="44" t="s">
        <v>105</v>
      </c>
      <c r="B17" s="22">
        <v>1493</v>
      </c>
      <c r="C17" s="118">
        <v>95</v>
      </c>
      <c r="D17" s="22">
        <v>3949</v>
      </c>
      <c r="E17" s="118">
        <v>94.6</v>
      </c>
      <c r="F17" s="22">
        <v>1337</v>
      </c>
      <c r="G17" s="118">
        <v>95.8</v>
      </c>
      <c r="H17" s="22">
        <v>1153</v>
      </c>
      <c r="I17" s="118">
        <v>94.5</v>
      </c>
    </row>
    <row r="18" spans="1:9" x14ac:dyDescent="0.25">
      <c r="A18" s="44" t="s">
        <v>18</v>
      </c>
      <c r="B18" s="22">
        <v>1375</v>
      </c>
      <c r="C18" s="118">
        <v>71.3</v>
      </c>
      <c r="D18" s="22">
        <v>4442</v>
      </c>
      <c r="E18" s="118">
        <v>80.599999999999994</v>
      </c>
      <c r="F18" s="22">
        <v>1500</v>
      </c>
      <c r="G18" s="118">
        <v>84.3</v>
      </c>
      <c r="H18" s="22">
        <v>1521</v>
      </c>
      <c r="I18" s="118">
        <v>83.9</v>
      </c>
    </row>
    <row r="19" spans="1:9" x14ac:dyDescent="0.25">
      <c r="A19" s="44" t="s">
        <v>8</v>
      </c>
      <c r="B19" s="22">
        <v>2125</v>
      </c>
      <c r="C19" s="118">
        <v>95.8</v>
      </c>
      <c r="D19" s="22">
        <v>5953</v>
      </c>
      <c r="E19" s="118">
        <v>90.3</v>
      </c>
      <c r="F19" s="22">
        <v>2029</v>
      </c>
      <c r="G19" s="118">
        <v>91.5</v>
      </c>
      <c r="H19" s="22">
        <v>2003</v>
      </c>
      <c r="I19" s="118">
        <v>88.4</v>
      </c>
    </row>
    <row r="20" spans="1:9" x14ac:dyDescent="0.25">
      <c r="A20" s="44" t="s">
        <v>3</v>
      </c>
      <c r="B20" s="22">
        <v>1341</v>
      </c>
      <c r="C20" s="118">
        <v>99.3</v>
      </c>
      <c r="D20" s="22">
        <v>3683</v>
      </c>
      <c r="E20" s="118">
        <v>98</v>
      </c>
      <c r="F20" s="22">
        <v>1277</v>
      </c>
      <c r="G20" s="118">
        <v>98</v>
      </c>
      <c r="H20" s="22">
        <v>1162</v>
      </c>
      <c r="I20" s="118">
        <v>96.4</v>
      </c>
    </row>
    <row r="21" spans="1:9" x14ac:dyDescent="0.25">
      <c r="A21" s="44" t="s">
        <v>13</v>
      </c>
      <c r="B21" s="22">
        <v>1459</v>
      </c>
      <c r="C21" s="118">
        <v>91.1</v>
      </c>
      <c r="D21" s="22">
        <v>3771</v>
      </c>
      <c r="E21" s="118">
        <v>84.4</v>
      </c>
      <c r="F21" s="22">
        <v>1205</v>
      </c>
      <c r="G21" s="118">
        <v>83.9</v>
      </c>
      <c r="H21" s="22">
        <v>1426</v>
      </c>
      <c r="I21" s="118">
        <v>89.7</v>
      </c>
    </row>
    <row r="22" spans="1:9" x14ac:dyDescent="0.25">
      <c r="A22" s="44" t="s">
        <v>17</v>
      </c>
      <c r="B22" s="22">
        <v>4111</v>
      </c>
      <c r="C22" s="118">
        <v>89.4</v>
      </c>
      <c r="D22" s="22">
        <v>9782</v>
      </c>
      <c r="E22" s="118">
        <v>83.6</v>
      </c>
      <c r="F22" s="22">
        <v>3478</v>
      </c>
      <c r="G22" s="118">
        <v>85.3</v>
      </c>
      <c r="H22" s="22">
        <v>3496</v>
      </c>
      <c r="I22" s="118">
        <v>83</v>
      </c>
    </row>
    <row r="23" spans="1:9" x14ac:dyDescent="0.25">
      <c r="A23" s="44" t="s">
        <v>19</v>
      </c>
      <c r="B23" s="22">
        <v>896</v>
      </c>
      <c r="C23" s="118">
        <v>78.599999999999994</v>
      </c>
      <c r="D23" s="22">
        <v>2334</v>
      </c>
      <c r="E23" s="118">
        <v>67.099999999999994</v>
      </c>
      <c r="F23" s="22">
        <v>880</v>
      </c>
      <c r="G23" s="118">
        <v>75.3</v>
      </c>
      <c r="H23" s="22">
        <v>835</v>
      </c>
      <c r="I23" s="118">
        <v>67.599999999999994</v>
      </c>
    </row>
    <row r="24" spans="1:9" x14ac:dyDescent="0.25">
      <c r="A24" s="44" t="s">
        <v>15</v>
      </c>
      <c r="B24" s="22">
        <v>816</v>
      </c>
      <c r="C24" s="118">
        <v>95.8</v>
      </c>
      <c r="D24" s="22">
        <v>2101</v>
      </c>
      <c r="E24" s="118">
        <v>93.5</v>
      </c>
      <c r="F24" s="22">
        <v>411</v>
      </c>
      <c r="G24" s="118">
        <v>92</v>
      </c>
      <c r="H24" s="22">
        <v>824</v>
      </c>
      <c r="I24" s="118">
        <v>93.3</v>
      </c>
    </row>
    <row r="25" spans="1:9" x14ac:dyDescent="0.25">
      <c r="A25" s="44" t="s">
        <v>20</v>
      </c>
      <c r="B25" s="22">
        <v>1003</v>
      </c>
      <c r="C25" s="118">
        <v>92.6</v>
      </c>
      <c r="D25" s="22">
        <v>3164</v>
      </c>
      <c r="E25" s="118">
        <v>91.2</v>
      </c>
      <c r="F25" s="22">
        <v>1144</v>
      </c>
      <c r="G25" s="118">
        <v>98</v>
      </c>
      <c r="H25" s="22">
        <v>1060</v>
      </c>
      <c r="I25" s="118">
        <v>91.5</v>
      </c>
    </row>
    <row r="26" spans="1:9" x14ac:dyDescent="0.25">
      <c r="A26" s="44" t="s">
        <v>5</v>
      </c>
      <c r="B26" s="22">
        <v>1153</v>
      </c>
      <c r="C26" s="118">
        <v>69.900000000000006</v>
      </c>
      <c r="D26" s="22">
        <v>3618</v>
      </c>
      <c r="E26" s="118">
        <v>81.7</v>
      </c>
      <c r="F26" s="22">
        <v>1233</v>
      </c>
      <c r="G26" s="118">
        <v>81.8</v>
      </c>
      <c r="H26" s="22">
        <v>1162</v>
      </c>
      <c r="I26" s="118">
        <v>94.8</v>
      </c>
    </row>
    <row r="27" spans="1:9" x14ac:dyDescent="0.25">
      <c r="A27" s="44" t="s">
        <v>2</v>
      </c>
      <c r="B27" s="22">
        <v>1154</v>
      </c>
      <c r="C27" s="118">
        <v>98.8</v>
      </c>
      <c r="D27" s="22">
        <v>3034</v>
      </c>
      <c r="E27" s="118">
        <v>97.2</v>
      </c>
      <c r="F27" s="22">
        <v>1105</v>
      </c>
      <c r="G27" s="118">
        <v>98.1</v>
      </c>
      <c r="H27" s="22">
        <v>1251</v>
      </c>
      <c r="I27" s="118">
        <v>97.1</v>
      </c>
    </row>
    <row r="28" spans="1:9" x14ac:dyDescent="0.25">
      <c r="A28" s="44" t="s">
        <v>53</v>
      </c>
      <c r="B28" s="22">
        <v>6219</v>
      </c>
      <c r="C28" s="118">
        <v>83.4</v>
      </c>
      <c r="D28" s="22">
        <v>19066</v>
      </c>
      <c r="E28" s="118">
        <v>84.7</v>
      </c>
      <c r="F28" s="22">
        <v>6524</v>
      </c>
      <c r="G28" s="118">
        <v>88.3</v>
      </c>
      <c r="H28" s="22">
        <v>8322</v>
      </c>
      <c r="I28" s="118">
        <v>93.3</v>
      </c>
    </row>
    <row r="29" spans="1:9" ht="15.75" thickBot="1" x14ac:dyDescent="0.3">
      <c r="A29" s="45" t="s">
        <v>1</v>
      </c>
      <c r="B29" s="23">
        <v>3070</v>
      </c>
      <c r="C29" s="119">
        <v>93.8</v>
      </c>
      <c r="D29" s="23">
        <v>8205</v>
      </c>
      <c r="E29" s="119">
        <v>91.4</v>
      </c>
      <c r="F29" s="23">
        <v>2744</v>
      </c>
      <c r="G29" s="119">
        <v>93.8</v>
      </c>
      <c r="H29" s="23">
        <v>2509</v>
      </c>
      <c r="I29" s="119">
        <v>94.9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defaultRowHeight="15" x14ac:dyDescent="0.25"/>
  <cols>
    <col min="1" max="1" width="3.42578125" bestFit="1" customWidth="1"/>
    <col min="2" max="2" width="63.140625" customWidth="1"/>
    <col min="3" max="8" width="15.7109375" customWidth="1"/>
  </cols>
  <sheetData>
    <row r="1" spans="1:11" x14ac:dyDescent="0.25">
      <c r="A1" s="6" t="s">
        <v>331</v>
      </c>
    </row>
    <row r="3" spans="1:11" x14ac:dyDescent="0.25">
      <c r="A3" s="24"/>
      <c r="B3" s="25"/>
      <c r="C3" s="101" t="s">
        <v>70</v>
      </c>
      <c r="D3" s="101"/>
      <c r="E3" s="101" t="s">
        <v>71</v>
      </c>
      <c r="F3" s="101"/>
      <c r="G3" s="101" t="s">
        <v>96</v>
      </c>
      <c r="H3" s="101"/>
      <c r="K3" s="7"/>
    </row>
    <row r="4" spans="1:11" x14ac:dyDescent="0.25">
      <c r="A4" s="51" t="s">
        <v>72</v>
      </c>
      <c r="B4" s="50" t="s">
        <v>73</v>
      </c>
      <c r="C4" s="57" t="s">
        <v>74</v>
      </c>
      <c r="D4" s="57" t="s">
        <v>97</v>
      </c>
      <c r="E4" s="57" t="s">
        <v>74</v>
      </c>
      <c r="F4" s="71" t="s">
        <v>97</v>
      </c>
      <c r="G4" s="57" t="s">
        <v>74</v>
      </c>
      <c r="H4" s="57" t="s">
        <v>97</v>
      </c>
      <c r="K4" s="7"/>
    </row>
    <row r="5" spans="1:11" x14ac:dyDescent="0.25">
      <c r="A5" s="51">
        <v>1</v>
      </c>
      <c r="B5" s="50" t="s">
        <v>75</v>
      </c>
      <c r="C5" s="102">
        <v>113803</v>
      </c>
      <c r="D5" s="102"/>
      <c r="E5" s="102">
        <v>40109</v>
      </c>
      <c r="F5" s="102"/>
      <c r="G5" s="103">
        <v>53625</v>
      </c>
      <c r="H5" s="104"/>
    </row>
    <row r="6" spans="1:11" x14ac:dyDescent="0.25">
      <c r="A6" s="51">
        <v>2</v>
      </c>
      <c r="B6" s="50" t="s">
        <v>76</v>
      </c>
      <c r="C6" s="76">
        <v>27386</v>
      </c>
      <c r="D6" s="76">
        <v>25770</v>
      </c>
      <c r="E6" s="76">
        <v>4685</v>
      </c>
      <c r="F6" s="76">
        <v>4598</v>
      </c>
      <c r="G6" s="76">
        <v>1493</v>
      </c>
      <c r="H6" s="76">
        <v>2272</v>
      </c>
      <c r="I6" s="55"/>
    </row>
    <row r="7" spans="1:11" x14ac:dyDescent="0.25">
      <c r="A7" s="51">
        <v>3</v>
      </c>
      <c r="B7" s="50" t="s">
        <v>77</v>
      </c>
      <c r="C7" s="76">
        <v>15777</v>
      </c>
      <c r="D7" s="76">
        <v>15106</v>
      </c>
      <c r="E7" s="76">
        <v>2736</v>
      </c>
      <c r="F7" s="76">
        <v>2507</v>
      </c>
      <c r="G7" s="76">
        <v>627</v>
      </c>
      <c r="H7" s="76">
        <v>899</v>
      </c>
      <c r="I7" s="54"/>
    </row>
    <row r="8" spans="1:11" x14ac:dyDescent="0.25">
      <c r="A8" s="51">
        <v>4</v>
      </c>
      <c r="B8" s="10" t="s">
        <v>95</v>
      </c>
      <c r="C8" s="76">
        <v>6015</v>
      </c>
      <c r="D8" s="76">
        <v>5566</v>
      </c>
      <c r="E8" s="76">
        <v>514</v>
      </c>
      <c r="F8" s="76">
        <v>588</v>
      </c>
      <c r="G8" s="76">
        <v>117</v>
      </c>
      <c r="H8" s="76">
        <v>99</v>
      </c>
    </row>
    <row r="9" spans="1:11" x14ac:dyDescent="0.25">
      <c r="A9" s="51">
        <v>5</v>
      </c>
      <c r="B9" s="50" t="s">
        <v>78</v>
      </c>
      <c r="C9" s="76">
        <v>1024</v>
      </c>
      <c r="D9" s="76">
        <v>785</v>
      </c>
      <c r="E9" s="76">
        <v>184</v>
      </c>
      <c r="F9" s="76">
        <v>204</v>
      </c>
      <c r="G9" s="76">
        <v>32</v>
      </c>
      <c r="H9" s="76">
        <v>95</v>
      </c>
    </row>
    <row r="10" spans="1:11" x14ac:dyDescent="0.25">
      <c r="A10" s="51">
        <v>6</v>
      </c>
      <c r="B10" s="50" t="s">
        <v>79</v>
      </c>
      <c r="C10" s="76">
        <v>27356</v>
      </c>
      <c r="D10" s="76">
        <v>25748</v>
      </c>
      <c r="E10" s="76">
        <v>4681</v>
      </c>
      <c r="F10" s="76">
        <v>4597</v>
      </c>
      <c r="G10" s="76">
        <v>1493</v>
      </c>
      <c r="H10" s="76">
        <v>2271</v>
      </c>
    </row>
    <row r="11" spans="1:11" x14ac:dyDescent="0.25">
      <c r="A11" s="51">
        <v>9</v>
      </c>
      <c r="B11" s="50" t="s">
        <v>80</v>
      </c>
      <c r="C11" s="76">
        <v>3512</v>
      </c>
      <c r="D11" s="76">
        <v>3073</v>
      </c>
      <c r="E11" s="76">
        <v>0</v>
      </c>
      <c r="F11" s="76">
        <v>0</v>
      </c>
      <c r="G11" s="76">
        <v>0</v>
      </c>
      <c r="H11" s="76">
        <v>0</v>
      </c>
    </row>
    <row r="12" spans="1:11" x14ac:dyDescent="0.25">
      <c r="A12" s="51">
        <v>10</v>
      </c>
      <c r="B12" s="50" t="s">
        <v>81</v>
      </c>
      <c r="C12" s="76">
        <v>5</v>
      </c>
      <c r="D12" s="76">
        <v>1</v>
      </c>
      <c r="E12" s="76">
        <v>0</v>
      </c>
      <c r="F12" s="76">
        <v>0</v>
      </c>
      <c r="G12" s="76">
        <v>0</v>
      </c>
      <c r="H12" s="76">
        <v>0</v>
      </c>
    </row>
    <row r="13" spans="1:11" x14ac:dyDescent="0.25">
      <c r="A13" s="51">
        <v>11</v>
      </c>
      <c r="B13" s="50" t="s">
        <v>82</v>
      </c>
      <c r="C13" s="76">
        <v>3601</v>
      </c>
      <c r="D13" s="76">
        <v>3156</v>
      </c>
      <c r="E13" s="76">
        <v>0</v>
      </c>
      <c r="F13" s="76">
        <v>0</v>
      </c>
      <c r="G13" s="76">
        <v>0</v>
      </c>
      <c r="H13" s="76">
        <v>0</v>
      </c>
    </row>
    <row r="14" spans="1:11" x14ac:dyDescent="0.25">
      <c r="A14" s="51">
        <v>12</v>
      </c>
      <c r="B14" s="50" t="s">
        <v>83</v>
      </c>
      <c r="C14" s="76">
        <v>3547</v>
      </c>
      <c r="D14" s="76">
        <v>2998</v>
      </c>
      <c r="E14" s="76">
        <v>0</v>
      </c>
      <c r="F14" s="76">
        <v>0</v>
      </c>
      <c r="G14" s="76">
        <v>0</v>
      </c>
      <c r="H14" s="76">
        <v>0</v>
      </c>
    </row>
    <row r="15" spans="1:11" x14ac:dyDescent="0.25">
      <c r="A15" s="51">
        <v>13</v>
      </c>
      <c r="B15" s="50" t="s">
        <v>84</v>
      </c>
      <c r="C15" s="76">
        <v>185</v>
      </c>
      <c r="D15" s="76">
        <v>3088</v>
      </c>
      <c r="E15" s="76">
        <v>32</v>
      </c>
      <c r="F15" s="76">
        <v>6</v>
      </c>
      <c r="G15" s="76">
        <v>5</v>
      </c>
      <c r="H15" s="76">
        <v>0</v>
      </c>
    </row>
    <row r="16" spans="1:11" x14ac:dyDescent="0.25">
      <c r="A16" s="51">
        <v>14</v>
      </c>
      <c r="B16" s="50" t="s">
        <v>85</v>
      </c>
      <c r="C16" s="76">
        <v>66</v>
      </c>
      <c r="D16" s="76">
        <v>3560</v>
      </c>
      <c r="E16" s="76">
        <v>8</v>
      </c>
      <c r="F16" s="76">
        <v>159</v>
      </c>
      <c r="G16" s="76">
        <v>0</v>
      </c>
      <c r="H16" s="76">
        <v>19</v>
      </c>
    </row>
    <row r="17" spans="1:8" x14ac:dyDescent="0.25">
      <c r="A17" s="51">
        <v>15</v>
      </c>
      <c r="B17" s="50" t="s">
        <v>86</v>
      </c>
      <c r="C17" s="76">
        <v>28</v>
      </c>
      <c r="D17" s="76">
        <v>4359</v>
      </c>
      <c r="E17" s="76">
        <v>8</v>
      </c>
      <c r="F17" s="76">
        <v>1823</v>
      </c>
      <c r="G17" s="76">
        <v>2</v>
      </c>
      <c r="H17" s="76">
        <v>1075</v>
      </c>
    </row>
    <row r="18" spans="1:8" x14ac:dyDescent="0.25">
      <c r="A18" s="51">
        <v>16</v>
      </c>
      <c r="B18" s="50" t="s">
        <v>87</v>
      </c>
      <c r="C18" s="76">
        <v>138</v>
      </c>
      <c r="D18" s="76">
        <v>3796</v>
      </c>
      <c r="E18" s="76">
        <v>18</v>
      </c>
      <c r="F18" s="76">
        <v>2568</v>
      </c>
      <c r="G18" s="76">
        <v>11</v>
      </c>
      <c r="H18" s="76">
        <v>841</v>
      </c>
    </row>
    <row r="19" spans="1:8" x14ac:dyDescent="0.25">
      <c r="A19" s="51">
        <v>21</v>
      </c>
      <c r="B19" s="50" t="s">
        <v>88</v>
      </c>
      <c r="C19" s="76">
        <v>0</v>
      </c>
      <c r="D19" s="76">
        <v>12</v>
      </c>
      <c r="E19" s="76">
        <v>0</v>
      </c>
      <c r="F19" s="76">
        <v>7</v>
      </c>
      <c r="G19" s="76">
        <v>0</v>
      </c>
      <c r="H19" s="76">
        <v>0</v>
      </c>
    </row>
    <row r="20" spans="1:8" x14ac:dyDescent="0.25">
      <c r="A20" s="51">
        <v>22</v>
      </c>
      <c r="B20" s="50" t="s">
        <v>89</v>
      </c>
      <c r="C20" s="76">
        <v>410</v>
      </c>
      <c r="D20" s="76">
        <v>231</v>
      </c>
      <c r="E20" s="76">
        <v>61</v>
      </c>
      <c r="F20" s="76">
        <v>35</v>
      </c>
      <c r="G20" s="76">
        <v>0</v>
      </c>
      <c r="H20" s="76">
        <v>0</v>
      </c>
    </row>
    <row r="21" spans="1:8" x14ac:dyDescent="0.25">
      <c r="A21" s="51">
        <v>24</v>
      </c>
      <c r="B21" s="50" t="s">
        <v>90</v>
      </c>
      <c r="C21" s="76">
        <v>63</v>
      </c>
      <c r="D21" s="76">
        <v>38</v>
      </c>
      <c r="E21" s="76">
        <v>17</v>
      </c>
      <c r="F21" s="76">
        <v>7</v>
      </c>
      <c r="G21" s="76">
        <v>0</v>
      </c>
      <c r="H21" s="76">
        <v>0</v>
      </c>
    </row>
    <row r="22" spans="1:8" x14ac:dyDescent="0.25">
      <c r="A22" s="51">
        <v>26</v>
      </c>
      <c r="B22" s="50" t="s">
        <v>91</v>
      </c>
      <c r="C22" s="76">
        <v>5914</v>
      </c>
      <c r="D22" s="76">
        <v>5605</v>
      </c>
      <c r="E22" s="76">
        <v>2041</v>
      </c>
      <c r="F22" s="76">
        <v>1952</v>
      </c>
      <c r="G22" s="76">
        <v>400</v>
      </c>
      <c r="H22" s="76">
        <v>721</v>
      </c>
    </row>
    <row r="23" spans="1:8" x14ac:dyDescent="0.25">
      <c r="A23" s="51">
        <v>28</v>
      </c>
      <c r="B23" s="50" t="s">
        <v>92</v>
      </c>
      <c r="C23" s="76">
        <v>25371</v>
      </c>
      <c r="D23" s="76">
        <v>23993</v>
      </c>
      <c r="E23" s="76">
        <v>2111</v>
      </c>
      <c r="F23" s="76">
        <v>2320</v>
      </c>
      <c r="G23" s="76">
        <v>224</v>
      </c>
      <c r="H23" s="76">
        <v>323</v>
      </c>
    </row>
    <row r="24" spans="1:8" x14ac:dyDescent="0.25">
      <c r="A24" s="51">
        <v>29</v>
      </c>
      <c r="B24" s="50" t="s">
        <v>93</v>
      </c>
      <c r="C24" s="76">
        <v>26611</v>
      </c>
      <c r="D24" s="76">
        <v>24957</v>
      </c>
      <c r="E24" s="76">
        <v>3412</v>
      </c>
      <c r="F24" s="76">
        <v>3474</v>
      </c>
      <c r="G24" s="76">
        <v>906</v>
      </c>
      <c r="H24" s="76">
        <v>1169</v>
      </c>
    </row>
    <row r="25" spans="1:8" x14ac:dyDescent="0.25">
      <c r="A25" s="51">
        <v>30</v>
      </c>
      <c r="B25" s="52" t="s">
        <v>284</v>
      </c>
      <c r="C25" s="76">
        <v>27</v>
      </c>
      <c r="D25" s="76">
        <v>68</v>
      </c>
      <c r="E25" s="76">
        <v>9</v>
      </c>
      <c r="F25" s="76">
        <v>14</v>
      </c>
      <c r="G25" s="76">
        <v>3</v>
      </c>
      <c r="H25" s="76">
        <v>6</v>
      </c>
    </row>
    <row r="26" spans="1:8" x14ac:dyDescent="0.25">
      <c r="A26" s="51">
        <v>31</v>
      </c>
      <c r="B26" s="52" t="s">
        <v>285</v>
      </c>
      <c r="C26" s="76">
        <v>196</v>
      </c>
      <c r="D26" s="76">
        <v>129</v>
      </c>
      <c r="E26" s="76">
        <v>109</v>
      </c>
      <c r="F26" s="76">
        <v>56</v>
      </c>
      <c r="G26" s="76">
        <v>20</v>
      </c>
      <c r="H26" s="76">
        <v>19</v>
      </c>
    </row>
    <row r="27" spans="1:8" x14ac:dyDescent="0.25">
      <c r="A27" s="51">
        <v>32</v>
      </c>
      <c r="B27" s="52" t="s">
        <v>286</v>
      </c>
      <c r="C27" s="76">
        <v>13</v>
      </c>
      <c r="D27" s="76">
        <v>14</v>
      </c>
      <c r="E27" s="76">
        <v>3</v>
      </c>
      <c r="F27" s="76">
        <v>5</v>
      </c>
      <c r="G27" s="76">
        <v>0</v>
      </c>
      <c r="H27" s="76">
        <v>2</v>
      </c>
    </row>
    <row r="28" spans="1:8" x14ac:dyDescent="0.25">
      <c r="A28" s="51">
        <v>33</v>
      </c>
      <c r="B28" s="52" t="s">
        <v>287</v>
      </c>
      <c r="C28" s="76">
        <v>5284</v>
      </c>
      <c r="D28" s="76">
        <v>3970</v>
      </c>
      <c r="E28" s="76">
        <v>468</v>
      </c>
      <c r="F28" s="76">
        <v>449</v>
      </c>
      <c r="G28" s="76">
        <v>47</v>
      </c>
      <c r="H28" s="76">
        <v>85</v>
      </c>
    </row>
    <row r="29" spans="1:8" x14ac:dyDescent="0.25">
      <c r="A29" s="51">
        <v>34</v>
      </c>
      <c r="B29" s="52" t="s">
        <v>288</v>
      </c>
      <c r="C29" s="76">
        <v>54</v>
      </c>
      <c r="D29" s="76">
        <v>70</v>
      </c>
      <c r="E29" s="76">
        <v>10</v>
      </c>
      <c r="F29" s="76">
        <v>10</v>
      </c>
      <c r="G29" s="76">
        <v>0</v>
      </c>
      <c r="H29" s="76">
        <v>2</v>
      </c>
    </row>
    <row r="30" spans="1:8" x14ac:dyDescent="0.25">
      <c r="A30" s="51">
        <v>35</v>
      </c>
      <c r="B30" s="52" t="s">
        <v>289</v>
      </c>
      <c r="C30" s="76">
        <v>22</v>
      </c>
      <c r="D30" s="76">
        <v>27</v>
      </c>
      <c r="E30" s="76">
        <v>3</v>
      </c>
      <c r="F30" s="76">
        <v>0</v>
      </c>
      <c r="G30" s="76">
        <v>0</v>
      </c>
      <c r="H30" s="76">
        <v>0</v>
      </c>
    </row>
    <row r="31" spans="1:8" x14ac:dyDescent="0.25">
      <c r="A31" s="51">
        <v>36</v>
      </c>
      <c r="B31" s="52" t="s">
        <v>290</v>
      </c>
      <c r="C31" s="76">
        <v>702</v>
      </c>
      <c r="D31" s="76">
        <v>29</v>
      </c>
      <c r="E31" s="76">
        <v>126</v>
      </c>
      <c r="F31" s="76">
        <v>7</v>
      </c>
      <c r="G31" s="76">
        <v>49</v>
      </c>
      <c r="H31" s="76">
        <v>4</v>
      </c>
    </row>
    <row r="32" spans="1:8" x14ac:dyDescent="0.25">
      <c r="A32" s="51">
        <v>37</v>
      </c>
      <c r="B32" s="52" t="s">
        <v>291</v>
      </c>
      <c r="C32" s="76">
        <v>105</v>
      </c>
      <c r="D32" s="76">
        <v>72</v>
      </c>
      <c r="E32" s="76">
        <v>12</v>
      </c>
      <c r="F32" s="76">
        <v>7</v>
      </c>
      <c r="G32" s="76">
        <v>0</v>
      </c>
      <c r="H32" s="76">
        <v>2</v>
      </c>
    </row>
    <row r="33" spans="1:8" x14ac:dyDescent="0.25">
      <c r="A33" s="51">
        <v>38</v>
      </c>
      <c r="B33" s="52" t="s">
        <v>292</v>
      </c>
      <c r="C33" s="76">
        <v>16</v>
      </c>
      <c r="D33" s="76">
        <v>17</v>
      </c>
      <c r="E33" s="76">
        <v>4</v>
      </c>
      <c r="F33" s="76">
        <v>0</v>
      </c>
      <c r="G33" s="76">
        <v>2</v>
      </c>
      <c r="H33" s="76">
        <v>0</v>
      </c>
    </row>
    <row r="34" spans="1:8" x14ac:dyDescent="0.25">
      <c r="A34" s="51">
        <v>39</v>
      </c>
      <c r="B34" s="52" t="s">
        <v>293</v>
      </c>
      <c r="C34" s="76">
        <v>51</v>
      </c>
      <c r="D34" s="76">
        <v>41</v>
      </c>
      <c r="E34" s="76">
        <v>0</v>
      </c>
      <c r="F34" s="76">
        <v>2</v>
      </c>
      <c r="G34" s="76">
        <v>1</v>
      </c>
      <c r="H34" s="76">
        <v>0</v>
      </c>
    </row>
    <row r="35" spans="1:8" x14ac:dyDescent="0.25">
      <c r="A35" s="51">
        <v>40</v>
      </c>
      <c r="B35" s="52" t="s">
        <v>294</v>
      </c>
      <c r="C35" s="76">
        <v>1</v>
      </c>
      <c r="D35" s="76">
        <v>1</v>
      </c>
      <c r="E35" s="76">
        <v>15</v>
      </c>
      <c r="F35" s="76">
        <v>2</v>
      </c>
      <c r="G35" s="76">
        <v>1</v>
      </c>
      <c r="H35" s="76">
        <v>2</v>
      </c>
    </row>
    <row r="36" spans="1:8" x14ac:dyDescent="0.25">
      <c r="A36" s="51">
        <v>41</v>
      </c>
      <c r="B36" s="52" t="s">
        <v>295</v>
      </c>
      <c r="C36" s="76">
        <v>2</v>
      </c>
      <c r="D36" s="76">
        <v>0</v>
      </c>
      <c r="E36" s="76">
        <v>1</v>
      </c>
      <c r="F36" s="76">
        <v>0</v>
      </c>
      <c r="G36" s="76">
        <v>0</v>
      </c>
      <c r="H36" s="76">
        <v>0</v>
      </c>
    </row>
    <row r="37" spans="1:8" x14ac:dyDescent="0.25">
      <c r="A37" s="51">
        <v>42</v>
      </c>
      <c r="B37" s="52" t="s">
        <v>296</v>
      </c>
      <c r="C37" s="76">
        <v>304</v>
      </c>
      <c r="D37" s="76">
        <v>197</v>
      </c>
      <c r="E37" s="76">
        <v>159</v>
      </c>
      <c r="F37" s="76">
        <v>58</v>
      </c>
      <c r="G37" s="76">
        <v>123</v>
      </c>
      <c r="H37" s="76">
        <v>29</v>
      </c>
    </row>
    <row r="38" spans="1:8" x14ac:dyDescent="0.25">
      <c r="A38" s="51">
        <v>43</v>
      </c>
      <c r="B38" s="52" t="s">
        <v>317</v>
      </c>
      <c r="C38" s="76">
        <v>163</v>
      </c>
      <c r="D38" s="76">
        <v>168</v>
      </c>
      <c r="E38" s="76">
        <v>16</v>
      </c>
      <c r="F38" s="76">
        <v>18</v>
      </c>
      <c r="G38" s="76">
        <v>4</v>
      </c>
      <c r="H38" s="76">
        <v>4</v>
      </c>
    </row>
    <row r="39" spans="1:8" x14ac:dyDescent="0.25">
      <c r="A39" s="51">
        <v>44</v>
      </c>
      <c r="B39" s="52" t="s">
        <v>297</v>
      </c>
      <c r="C39" s="76">
        <v>2637</v>
      </c>
      <c r="D39" s="76">
        <v>1105</v>
      </c>
      <c r="E39" s="76">
        <v>44</v>
      </c>
      <c r="F39" s="76">
        <v>11</v>
      </c>
      <c r="G39" s="76">
        <v>2</v>
      </c>
      <c r="H39" s="76">
        <v>7</v>
      </c>
    </row>
    <row r="40" spans="1:8" x14ac:dyDescent="0.25">
      <c r="A40" s="51">
        <v>45</v>
      </c>
      <c r="B40" s="52" t="s">
        <v>298</v>
      </c>
      <c r="C40" s="76">
        <v>436</v>
      </c>
      <c r="D40" s="76">
        <v>192</v>
      </c>
      <c r="E40" s="76">
        <v>5</v>
      </c>
      <c r="F40" s="76">
        <v>1</v>
      </c>
      <c r="G40" s="76">
        <v>0</v>
      </c>
      <c r="H40" s="76">
        <v>1</v>
      </c>
    </row>
    <row r="41" spans="1:8" x14ac:dyDescent="0.25">
      <c r="A41" s="51">
        <v>46</v>
      </c>
      <c r="B41" s="52" t="s">
        <v>299</v>
      </c>
      <c r="C41" s="76">
        <v>104</v>
      </c>
      <c r="D41" s="76">
        <v>47</v>
      </c>
      <c r="E41" s="76">
        <v>8</v>
      </c>
      <c r="F41" s="76">
        <v>6</v>
      </c>
      <c r="G41" s="76">
        <v>3</v>
      </c>
      <c r="H41" s="76">
        <v>1</v>
      </c>
    </row>
    <row r="42" spans="1:8" x14ac:dyDescent="0.25">
      <c r="A42" s="51">
        <v>47</v>
      </c>
      <c r="B42" s="52" t="s">
        <v>300</v>
      </c>
      <c r="C42" s="76">
        <v>8</v>
      </c>
      <c r="D42" s="76">
        <v>6</v>
      </c>
      <c r="E42" s="76">
        <v>1</v>
      </c>
      <c r="F42" s="76">
        <v>1</v>
      </c>
      <c r="G42" s="76">
        <v>0</v>
      </c>
      <c r="H42" s="76">
        <v>0</v>
      </c>
    </row>
    <row r="43" spans="1:8" x14ac:dyDescent="0.25">
      <c r="A43" s="51">
        <v>48</v>
      </c>
      <c r="B43" s="52" t="s">
        <v>301</v>
      </c>
      <c r="C43" s="76">
        <v>105</v>
      </c>
      <c r="D43" s="76">
        <v>52</v>
      </c>
      <c r="E43" s="76">
        <v>2</v>
      </c>
      <c r="F43" s="76">
        <v>7</v>
      </c>
      <c r="G43" s="76">
        <v>0</v>
      </c>
      <c r="H43" s="76">
        <v>0</v>
      </c>
    </row>
    <row r="44" spans="1:8" x14ac:dyDescent="0.25">
      <c r="A44" s="51">
        <v>49</v>
      </c>
      <c r="B44" s="52" t="s">
        <v>302</v>
      </c>
      <c r="C44" s="76">
        <v>8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x14ac:dyDescent="0.25">
      <c r="A45" s="51">
        <v>50</v>
      </c>
      <c r="B45" s="52" t="s">
        <v>303</v>
      </c>
      <c r="C45" s="76">
        <v>219</v>
      </c>
      <c r="D45" s="76">
        <v>6</v>
      </c>
      <c r="E45" s="76">
        <v>10</v>
      </c>
      <c r="F45" s="76">
        <v>1</v>
      </c>
      <c r="G45" s="76">
        <v>4</v>
      </c>
      <c r="H45" s="76">
        <v>1</v>
      </c>
    </row>
    <row r="46" spans="1:8" x14ac:dyDescent="0.25">
      <c r="A46" s="51">
        <v>51</v>
      </c>
      <c r="B46" s="52" t="s">
        <v>304</v>
      </c>
      <c r="C46" s="76">
        <v>161</v>
      </c>
      <c r="D46" s="76">
        <v>125</v>
      </c>
      <c r="E46" s="76">
        <v>16</v>
      </c>
      <c r="F46" s="76">
        <v>8</v>
      </c>
      <c r="G46" s="76">
        <v>5</v>
      </c>
      <c r="H46" s="76">
        <v>7</v>
      </c>
    </row>
    <row r="47" spans="1:8" x14ac:dyDescent="0.25">
      <c r="A47" s="51">
        <v>52</v>
      </c>
      <c r="B47" s="52" t="s">
        <v>305</v>
      </c>
      <c r="C47" s="76">
        <v>55</v>
      </c>
      <c r="D47" s="76">
        <v>50</v>
      </c>
      <c r="E47" s="76">
        <v>15</v>
      </c>
      <c r="F47" s="76">
        <v>14</v>
      </c>
      <c r="G47" s="76">
        <v>5</v>
      </c>
      <c r="H47" s="76">
        <v>13</v>
      </c>
    </row>
    <row r="48" spans="1:8" x14ac:dyDescent="0.25">
      <c r="A48" s="51">
        <v>53</v>
      </c>
      <c r="B48" s="52" t="s">
        <v>306</v>
      </c>
      <c r="C48" s="76">
        <v>40</v>
      </c>
      <c r="D48" s="76">
        <v>50</v>
      </c>
      <c r="E48" s="76">
        <v>7</v>
      </c>
      <c r="F48" s="76">
        <v>8</v>
      </c>
      <c r="G48" s="76">
        <v>1</v>
      </c>
      <c r="H48" s="76">
        <v>1</v>
      </c>
    </row>
    <row r="49" spans="1:8" x14ac:dyDescent="0.25">
      <c r="A49" s="51">
        <v>54</v>
      </c>
      <c r="B49" s="52" t="s">
        <v>307</v>
      </c>
      <c r="C49" s="76">
        <v>637</v>
      </c>
      <c r="D49" s="76">
        <v>382</v>
      </c>
      <c r="E49" s="76">
        <v>84</v>
      </c>
      <c r="F49" s="76">
        <v>54</v>
      </c>
      <c r="G49" s="76">
        <v>43</v>
      </c>
      <c r="H49" s="76">
        <v>70</v>
      </c>
    </row>
    <row r="50" spans="1:8" x14ac:dyDescent="0.25">
      <c r="A50" s="51">
        <v>55</v>
      </c>
      <c r="B50" s="52" t="s">
        <v>308</v>
      </c>
      <c r="C50" s="76">
        <v>191</v>
      </c>
      <c r="D50" s="76">
        <v>113</v>
      </c>
      <c r="E50" s="76">
        <v>14</v>
      </c>
      <c r="F50" s="76">
        <v>6</v>
      </c>
      <c r="G50" s="76">
        <v>0</v>
      </c>
      <c r="H50" s="76">
        <v>0</v>
      </c>
    </row>
    <row r="51" spans="1:8" x14ac:dyDescent="0.25">
      <c r="A51" s="51">
        <v>56</v>
      </c>
      <c r="B51" s="52" t="s">
        <v>309</v>
      </c>
      <c r="C51" s="76">
        <v>108</v>
      </c>
      <c r="D51" s="76">
        <v>50</v>
      </c>
      <c r="E51" s="76">
        <v>0</v>
      </c>
      <c r="F51" s="76">
        <v>0</v>
      </c>
      <c r="G51" s="76">
        <v>0</v>
      </c>
      <c r="H51" s="76">
        <v>0</v>
      </c>
    </row>
    <row r="52" spans="1:8" x14ac:dyDescent="0.25">
      <c r="A52" s="51">
        <v>57</v>
      </c>
      <c r="B52" s="52" t="s">
        <v>310</v>
      </c>
      <c r="C52" s="76">
        <v>2</v>
      </c>
      <c r="D52" s="76">
        <v>0</v>
      </c>
      <c r="E52" s="76">
        <v>0</v>
      </c>
      <c r="F52" s="76">
        <v>4</v>
      </c>
      <c r="G52" s="76">
        <v>0</v>
      </c>
      <c r="H52" s="76">
        <v>0</v>
      </c>
    </row>
    <row r="53" spans="1:8" x14ac:dyDescent="0.25">
      <c r="A53" s="51">
        <v>58</v>
      </c>
      <c r="B53" s="52" t="s">
        <v>311</v>
      </c>
      <c r="C53" s="76">
        <v>10</v>
      </c>
      <c r="D53" s="76">
        <v>13</v>
      </c>
      <c r="E53" s="76">
        <v>2</v>
      </c>
      <c r="F53" s="76">
        <v>1</v>
      </c>
      <c r="G53" s="76">
        <v>0</v>
      </c>
      <c r="H53" s="76">
        <v>0</v>
      </c>
    </row>
    <row r="54" spans="1:8" x14ac:dyDescent="0.25">
      <c r="A54" s="51">
        <v>59</v>
      </c>
      <c r="B54" s="52" t="s">
        <v>312</v>
      </c>
      <c r="C54" s="76">
        <v>766</v>
      </c>
      <c r="D54" s="76">
        <v>365</v>
      </c>
      <c r="E54" s="76">
        <v>88</v>
      </c>
      <c r="F54" s="76">
        <v>211</v>
      </c>
      <c r="G54" s="76">
        <v>6</v>
      </c>
      <c r="H54" s="76">
        <v>6</v>
      </c>
    </row>
    <row r="55" spans="1:8" x14ac:dyDescent="0.25">
      <c r="A55" s="51">
        <v>60</v>
      </c>
      <c r="B55" s="52" t="s">
        <v>313</v>
      </c>
      <c r="C55" s="76">
        <v>74</v>
      </c>
      <c r="D55" s="76">
        <v>27</v>
      </c>
      <c r="E55" s="76">
        <v>3</v>
      </c>
      <c r="F55" s="76">
        <v>10</v>
      </c>
      <c r="G55" s="76">
        <v>0</v>
      </c>
      <c r="H55" s="76">
        <v>0</v>
      </c>
    </row>
    <row r="56" spans="1:8" x14ac:dyDescent="0.25">
      <c r="A56" s="51">
        <v>61</v>
      </c>
      <c r="B56" s="52" t="s">
        <v>314</v>
      </c>
      <c r="C56" s="76">
        <v>279</v>
      </c>
      <c r="D56" s="76">
        <v>1</v>
      </c>
      <c r="E56" s="76">
        <v>15</v>
      </c>
      <c r="F56" s="76">
        <v>0</v>
      </c>
      <c r="G56" s="76">
        <v>3</v>
      </c>
      <c r="H56" s="76">
        <v>0</v>
      </c>
    </row>
    <row r="57" spans="1:8" x14ac:dyDescent="0.25">
      <c r="A57" s="51">
        <v>62</v>
      </c>
      <c r="B57" s="52" t="s">
        <v>315</v>
      </c>
      <c r="C57" s="76">
        <v>283</v>
      </c>
      <c r="D57" s="76">
        <v>0</v>
      </c>
      <c r="E57" s="76">
        <v>253</v>
      </c>
      <c r="F57" s="76">
        <v>0</v>
      </c>
      <c r="G57" s="76">
        <v>31</v>
      </c>
      <c r="H57" s="76">
        <v>0</v>
      </c>
    </row>
    <row r="58" spans="1:8" x14ac:dyDescent="0.25">
      <c r="A58" s="51">
        <v>63</v>
      </c>
      <c r="B58" s="52" t="s">
        <v>316</v>
      </c>
      <c r="C58" s="76">
        <v>0</v>
      </c>
      <c r="D58" s="76">
        <v>39</v>
      </c>
      <c r="E58" s="76">
        <v>0</v>
      </c>
      <c r="F58" s="76">
        <v>6</v>
      </c>
      <c r="G58" s="76">
        <v>0</v>
      </c>
      <c r="H58" s="76">
        <v>6</v>
      </c>
    </row>
  </sheetData>
  <mergeCells count="6">
    <mergeCell ref="C3:D3"/>
    <mergeCell ref="E3:F3"/>
    <mergeCell ref="G3:H3"/>
    <mergeCell ref="C5:D5"/>
    <mergeCell ref="E5:F5"/>
    <mergeCell ref="G5:H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/>
  </sheetViews>
  <sheetFormatPr defaultRowHeight="15" x14ac:dyDescent="0.25"/>
  <cols>
    <col min="1" max="1" width="3.42578125" bestFit="1" customWidth="1"/>
    <col min="2" max="2" width="59.140625" customWidth="1"/>
    <col min="3" max="3" width="9.42578125" style="4" customWidth="1"/>
    <col min="4" max="8" width="9.42578125" customWidth="1"/>
  </cols>
  <sheetData>
    <row r="1" spans="1:15" x14ac:dyDescent="0.25">
      <c r="A1" s="6" t="s">
        <v>332</v>
      </c>
    </row>
    <row r="3" spans="1:15" x14ac:dyDescent="0.25">
      <c r="A3" s="52"/>
      <c r="B3" s="52"/>
      <c r="C3" s="101" t="s">
        <v>70</v>
      </c>
      <c r="D3" s="101"/>
      <c r="E3" s="101" t="s">
        <v>71</v>
      </c>
      <c r="F3" s="101"/>
      <c r="G3" s="101" t="s">
        <v>96</v>
      </c>
      <c r="H3" s="101"/>
    </row>
    <row r="4" spans="1:15" x14ac:dyDescent="0.25">
      <c r="A4" s="52" t="s">
        <v>72</v>
      </c>
      <c r="B4" s="50" t="s">
        <v>73</v>
      </c>
      <c r="C4" s="53" t="s">
        <v>74</v>
      </c>
      <c r="D4" s="53" t="s">
        <v>97</v>
      </c>
      <c r="E4" s="53" t="s">
        <v>74</v>
      </c>
      <c r="F4" s="53" t="s">
        <v>97</v>
      </c>
      <c r="G4" s="53" t="s">
        <v>74</v>
      </c>
      <c r="H4" s="53" t="s">
        <v>97</v>
      </c>
    </row>
    <row r="5" spans="1:15" x14ac:dyDescent="0.25">
      <c r="A5" s="52">
        <v>1</v>
      </c>
      <c r="B5" s="50" t="s">
        <v>94</v>
      </c>
      <c r="C5" s="75">
        <v>0.24064391975606969</v>
      </c>
      <c r="D5" s="75">
        <v>0.22644394260256759</v>
      </c>
      <c r="E5" s="75">
        <v>0.1168067017377646</v>
      </c>
      <c r="F5" s="75">
        <v>0.11463761250592136</v>
      </c>
      <c r="G5" s="75">
        <v>2.7841491841491841E-2</v>
      </c>
      <c r="H5" s="75">
        <v>4.236829836829837E-2</v>
      </c>
      <c r="K5" s="54"/>
      <c r="M5" s="54"/>
      <c r="O5" s="54"/>
    </row>
    <row r="6" spans="1:15" x14ac:dyDescent="0.25">
      <c r="A6" s="51">
        <v>2</v>
      </c>
      <c r="B6" s="50" t="s">
        <v>76</v>
      </c>
      <c r="C6" s="77">
        <v>27386</v>
      </c>
      <c r="D6" s="77">
        <v>25770</v>
      </c>
      <c r="E6" s="77">
        <v>4685</v>
      </c>
      <c r="F6" s="77">
        <v>4598</v>
      </c>
      <c r="G6" s="77">
        <v>1493</v>
      </c>
      <c r="H6" s="77">
        <v>2272</v>
      </c>
    </row>
    <row r="7" spans="1:15" x14ac:dyDescent="0.25">
      <c r="A7" s="51">
        <v>3</v>
      </c>
      <c r="B7" s="50" t="s">
        <v>77</v>
      </c>
      <c r="C7" s="75">
        <v>0.57609727598042793</v>
      </c>
      <c r="D7" s="78">
        <v>0.58618548700038808</v>
      </c>
      <c r="E7" s="78">
        <v>0.58399146211312702</v>
      </c>
      <c r="F7" s="78">
        <v>0.54523705959112656</v>
      </c>
      <c r="G7" s="78">
        <v>0.41995981245813796</v>
      </c>
      <c r="H7" s="78">
        <v>0.39568661971830987</v>
      </c>
    </row>
    <row r="8" spans="1:15" x14ac:dyDescent="0.25">
      <c r="A8" s="51">
        <v>4</v>
      </c>
      <c r="B8" s="10" t="s">
        <v>95</v>
      </c>
      <c r="C8" s="75">
        <v>0.21963777112393193</v>
      </c>
      <c r="D8" s="78">
        <v>0.21598758246022506</v>
      </c>
      <c r="E8" s="78">
        <v>0.10971184631803628</v>
      </c>
      <c r="F8" s="78">
        <v>0.12788168769030014</v>
      </c>
      <c r="G8" s="78">
        <v>7.8365706630944401E-2</v>
      </c>
      <c r="H8" s="78">
        <v>4.3573943661971828E-2</v>
      </c>
    </row>
    <row r="9" spans="1:15" x14ac:dyDescent="0.25">
      <c r="A9" s="51">
        <v>5</v>
      </c>
      <c r="B9" s="50" t="s">
        <v>78</v>
      </c>
      <c r="C9" s="75">
        <v>3.7391367852187246E-2</v>
      </c>
      <c r="D9" s="78">
        <v>3.0461777260380286E-2</v>
      </c>
      <c r="E9" s="78">
        <v>3.9274279615795091E-2</v>
      </c>
      <c r="F9" s="78">
        <v>4.4367116137451063E-2</v>
      </c>
      <c r="G9" s="78">
        <v>2.1433355659745478E-2</v>
      </c>
      <c r="H9" s="78">
        <v>4.1813380281690141E-2</v>
      </c>
    </row>
    <row r="10" spans="1:15" x14ac:dyDescent="0.25">
      <c r="A10" s="51">
        <v>6</v>
      </c>
      <c r="B10" s="50" t="s">
        <v>79</v>
      </c>
      <c r="C10" s="75">
        <v>0.99890454976995546</v>
      </c>
      <c r="D10" s="78">
        <v>0.9991462941404734</v>
      </c>
      <c r="E10" s="78">
        <v>0.99914621131270009</v>
      </c>
      <c r="F10" s="78">
        <v>0.99978251413658115</v>
      </c>
      <c r="G10" s="78">
        <v>1</v>
      </c>
      <c r="H10" s="78">
        <v>0.99955985915492962</v>
      </c>
    </row>
    <row r="11" spans="1:15" x14ac:dyDescent="0.25">
      <c r="A11" s="51">
        <v>9</v>
      </c>
      <c r="B11" s="50" t="s">
        <v>80</v>
      </c>
      <c r="C11" s="75">
        <v>0.12824070693054845</v>
      </c>
      <c r="D11" s="78">
        <v>0.11924718665114474</v>
      </c>
      <c r="E11" s="78">
        <v>0</v>
      </c>
      <c r="F11" s="78">
        <v>0</v>
      </c>
      <c r="G11" s="78">
        <v>0</v>
      </c>
      <c r="H11" s="78">
        <v>0</v>
      </c>
    </row>
    <row r="12" spans="1:15" x14ac:dyDescent="0.25">
      <c r="A12" s="51">
        <v>10</v>
      </c>
      <c r="B12" s="50" t="s">
        <v>81</v>
      </c>
      <c r="C12" s="75">
        <v>1.8257503834075806E-4</v>
      </c>
      <c r="D12" s="78">
        <v>3.8804811796662786E-5</v>
      </c>
      <c r="E12" s="78">
        <v>0</v>
      </c>
      <c r="F12" s="78">
        <v>0</v>
      </c>
      <c r="G12" s="78">
        <v>0</v>
      </c>
      <c r="H12" s="78">
        <v>0</v>
      </c>
    </row>
    <row r="13" spans="1:15" x14ac:dyDescent="0.25">
      <c r="A13" s="51">
        <v>11</v>
      </c>
      <c r="B13" s="50" t="s">
        <v>82</v>
      </c>
      <c r="C13" s="75">
        <v>0.13149054261301396</v>
      </c>
      <c r="D13" s="78">
        <v>0.12246798603026775</v>
      </c>
      <c r="E13" s="78">
        <v>0</v>
      </c>
      <c r="F13" s="78">
        <v>0</v>
      </c>
      <c r="G13" s="78">
        <v>0</v>
      </c>
      <c r="H13" s="78">
        <v>0</v>
      </c>
    </row>
    <row r="14" spans="1:15" x14ac:dyDescent="0.25">
      <c r="A14" s="51">
        <v>12</v>
      </c>
      <c r="B14" s="50" t="s">
        <v>83</v>
      </c>
      <c r="C14" s="75">
        <v>0.12951873219893376</v>
      </c>
      <c r="D14" s="78">
        <v>0.11633682576639504</v>
      </c>
      <c r="E14" s="78">
        <v>0</v>
      </c>
      <c r="F14" s="78">
        <v>0</v>
      </c>
      <c r="G14" s="78">
        <v>0</v>
      </c>
      <c r="H14" s="78">
        <v>0</v>
      </c>
    </row>
    <row r="15" spans="1:15" x14ac:dyDescent="0.25">
      <c r="A15" s="51">
        <v>13</v>
      </c>
      <c r="B15" s="50" t="s">
        <v>84</v>
      </c>
      <c r="C15" s="75">
        <v>6.7552764186080477E-3</v>
      </c>
      <c r="D15" s="78">
        <v>0.11982925882809468</v>
      </c>
      <c r="E15" s="78">
        <v>6.8303094983991463E-3</v>
      </c>
      <c r="F15" s="78">
        <v>1.3049151805132667E-3</v>
      </c>
      <c r="G15" s="78">
        <v>3.3489618218352311E-3</v>
      </c>
      <c r="H15" s="78">
        <v>0</v>
      </c>
    </row>
    <row r="16" spans="1:15" x14ac:dyDescent="0.25">
      <c r="A16" s="51">
        <v>14</v>
      </c>
      <c r="B16" s="50" t="s">
        <v>85</v>
      </c>
      <c r="C16" s="75">
        <v>2.4099905060980063E-3</v>
      </c>
      <c r="D16" s="78">
        <v>0.13814512999611953</v>
      </c>
      <c r="E16" s="78">
        <v>1.7075773745997866E-3</v>
      </c>
      <c r="F16" s="78">
        <v>3.4580252283601565E-2</v>
      </c>
      <c r="G16" s="78">
        <v>0</v>
      </c>
      <c r="H16" s="78">
        <v>8.3626760563380274E-3</v>
      </c>
    </row>
    <row r="17" spans="1:8" x14ac:dyDescent="0.25">
      <c r="A17" s="51">
        <v>15</v>
      </c>
      <c r="B17" s="50" t="s">
        <v>86</v>
      </c>
      <c r="C17" s="75">
        <v>1.0224202147082451E-3</v>
      </c>
      <c r="D17" s="78">
        <v>0.16915017462165308</v>
      </c>
      <c r="E17" s="78">
        <v>1.7075773745997866E-3</v>
      </c>
      <c r="F17" s="78">
        <v>0.39647672901261416</v>
      </c>
      <c r="G17" s="78">
        <v>1.3395847287340924E-3</v>
      </c>
      <c r="H17" s="78">
        <v>0.47315140845070425</v>
      </c>
    </row>
    <row r="18" spans="1:8" x14ac:dyDescent="0.25">
      <c r="A18" s="51">
        <v>16</v>
      </c>
      <c r="B18" s="50" t="s">
        <v>87</v>
      </c>
      <c r="C18" s="75">
        <v>5.0390710582049227E-3</v>
      </c>
      <c r="D18" s="78">
        <v>0.14730306558013193</v>
      </c>
      <c r="E18" s="78">
        <v>3.8420490928495199E-3</v>
      </c>
      <c r="F18" s="78">
        <v>0.55850369725967808</v>
      </c>
      <c r="G18" s="78">
        <v>7.367716008037508E-3</v>
      </c>
      <c r="H18" s="78">
        <v>0.37015845070422537</v>
      </c>
    </row>
    <row r="19" spans="1:8" x14ac:dyDescent="0.25">
      <c r="A19" s="51">
        <v>21</v>
      </c>
      <c r="B19" s="50" t="s">
        <v>88</v>
      </c>
      <c r="C19" s="75">
        <v>0</v>
      </c>
      <c r="D19" s="78">
        <v>4.6565774155995343E-4</v>
      </c>
      <c r="E19" s="78">
        <v>0</v>
      </c>
      <c r="F19" s="78">
        <v>1.5224010439321444E-3</v>
      </c>
      <c r="G19" s="78">
        <v>0</v>
      </c>
      <c r="H19" s="78">
        <v>0</v>
      </c>
    </row>
    <row r="20" spans="1:8" x14ac:dyDescent="0.25">
      <c r="A20" s="51">
        <v>22</v>
      </c>
      <c r="B20" s="50" t="s">
        <v>89</v>
      </c>
      <c r="C20" s="75">
        <v>1.4971153143942159E-2</v>
      </c>
      <c r="D20" s="78">
        <v>8.9639115250291033E-3</v>
      </c>
      <c r="E20" s="78">
        <v>1.3020277481323372E-2</v>
      </c>
      <c r="F20" s="78">
        <v>7.6120052196607217E-3</v>
      </c>
      <c r="G20" s="78">
        <v>0</v>
      </c>
      <c r="H20" s="78">
        <v>0</v>
      </c>
    </row>
    <row r="21" spans="1:8" x14ac:dyDescent="0.25">
      <c r="A21" s="51">
        <v>24</v>
      </c>
      <c r="B21" s="50" t="s">
        <v>90</v>
      </c>
      <c r="C21" s="75">
        <v>2.3004454830935516E-3</v>
      </c>
      <c r="D21" s="78">
        <v>1.474582848273186E-3</v>
      </c>
      <c r="E21" s="78">
        <v>3.6286019210245465E-3</v>
      </c>
      <c r="F21" s="78">
        <v>1.5224010439321444E-3</v>
      </c>
      <c r="G21" s="78">
        <v>0</v>
      </c>
      <c r="H21" s="78">
        <v>0</v>
      </c>
    </row>
    <row r="22" spans="1:8" x14ac:dyDescent="0.25">
      <c r="A22" s="51">
        <v>26</v>
      </c>
      <c r="B22" s="50" t="s">
        <v>91</v>
      </c>
      <c r="C22" s="75">
        <v>0.21594975534944863</v>
      </c>
      <c r="D22" s="78">
        <v>0.21750097012029493</v>
      </c>
      <c r="E22" s="78">
        <v>0.43564567769477053</v>
      </c>
      <c r="F22" s="78">
        <v>0.42453240539364939</v>
      </c>
      <c r="G22" s="78">
        <v>0.26791694574681851</v>
      </c>
      <c r="H22" s="78">
        <v>0.31734154929577463</v>
      </c>
    </row>
    <row r="23" spans="1:8" x14ac:dyDescent="0.25">
      <c r="A23" s="51">
        <v>28</v>
      </c>
      <c r="B23" s="50" t="s">
        <v>92</v>
      </c>
      <c r="C23" s="75">
        <v>0.92642225954867452</v>
      </c>
      <c r="D23" s="78">
        <v>0.93104384943733021</v>
      </c>
      <c r="E23" s="78">
        <v>0.45058697972251865</v>
      </c>
      <c r="F23" s="78">
        <v>0.50456720313179648</v>
      </c>
      <c r="G23" s="78">
        <v>0.15003348961821836</v>
      </c>
      <c r="H23" s="78">
        <v>0.14216549295774647</v>
      </c>
    </row>
    <row r="24" spans="1:8" x14ac:dyDescent="0.25">
      <c r="A24" s="51">
        <v>29</v>
      </c>
      <c r="B24" s="50" t="s">
        <v>93</v>
      </c>
      <c r="C24" s="75">
        <v>0.97170086905718245</v>
      </c>
      <c r="D24" s="78">
        <v>0.96845168800931314</v>
      </c>
      <c r="E24" s="78">
        <v>0.72828175026680897</v>
      </c>
      <c r="F24" s="78">
        <v>0.75554588951718138</v>
      </c>
      <c r="G24" s="78">
        <v>0.60683188211654382</v>
      </c>
      <c r="H24" s="78">
        <v>0.51452464788732399</v>
      </c>
    </row>
    <row r="25" spans="1:8" x14ac:dyDescent="0.25">
      <c r="A25" s="51">
        <v>30</v>
      </c>
      <c r="B25" s="52" t="s">
        <v>284</v>
      </c>
      <c r="C25" s="75">
        <v>9.8590520704009343E-4</v>
      </c>
      <c r="D25" s="78">
        <v>2.6387272021730695E-3</v>
      </c>
      <c r="E25" s="78">
        <v>1.9210245464247599E-3</v>
      </c>
      <c r="F25" s="78">
        <v>3.0448020878642889E-3</v>
      </c>
      <c r="G25" s="78">
        <v>2.0093770931011385E-3</v>
      </c>
      <c r="H25" s="78">
        <v>2.6408450704225352E-3</v>
      </c>
    </row>
    <row r="26" spans="1:8" x14ac:dyDescent="0.25">
      <c r="A26" s="51">
        <v>31</v>
      </c>
      <c r="B26" s="52" t="s">
        <v>285</v>
      </c>
      <c r="C26" s="75">
        <v>7.1569415029577154E-3</v>
      </c>
      <c r="D26" s="78">
        <v>5.0058207217694994E-3</v>
      </c>
      <c r="E26" s="78">
        <v>2.3265741728922092E-2</v>
      </c>
      <c r="F26" s="78">
        <v>1.2179208351457155E-2</v>
      </c>
      <c r="G26" s="78">
        <v>1.3395847287340924E-2</v>
      </c>
      <c r="H26" s="78">
        <v>8.3626760563380274E-3</v>
      </c>
    </row>
    <row r="27" spans="1:8" x14ac:dyDescent="0.25">
      <c r="A27" s="51">
        <v>32</v>
      </c>
      <c r="B27" s="52" t="s">
        <v>286</v>
      </c>
      <c r="C27" s="75">
        <v>4.7469509968597093E-4</v>
      </c>
      <c r="D27" s="78">
        <v>5.4326736515327898E-4</v>
      </c>
      <c r="E27" s="78">
        <v>6.4034151547491991E-4</v>
      </c>
      <c r="F27" s="78">
        <v>1.0874293170943889E-3</v>
      </c>
      <c r="G27" s="78">
        <v>0</v>
      </c>
      <c r="H27" s="78">
        <v>8.8028169014084509E-4</v>
      </c>
    </row>
    <row r="28" spans="1:8" x14ac:dyDescent="0.25">
      <c r="A28" s="51">
        <v>33</v>
      </c>
      <c r="B28" s="52" t="s">
        <v>287</v>
      </c>
      <c r="C28" s="75">
        <v>0.19294530051851311</v>
      </c>
      <c r="D28" s="78">
        <v>0.15405510283275126</v>
      </c>
      <c r="E28" s="78">
        <v>9.9893276414087517E-2</v>
      </c>
      <c r="F28" s="78">
        <v>9.7651152675076125E-2</v>
      </c>
      <c r="G28" s="78">
        <v>3.148024112525117E-2</v>
      </c>
      <c r="H28" s="78">
        <v>3.7411971830985914E-2</v>
      </c>
    </row>
    <row r="29" spans="1:8" x14ac:dyDescent="0.25">
      <c r="A29" s="51">
        <v>34</v>
      </c>
      <c r="B29" s="52" t="s">
        <v>288</v>
      </c>
      <c r="C29" s="75">
        <v>1.9718104140801869E-3</v>
      </c>
      <c r="D29" s="78">
        <v>2.7163368257663951E-3</v>
      </c>
      <c r="E29" s="78">
        <v>2.1344717182497333E-3</v>
      </c>
      <c r="F29" s="78">
        <v>2.1748586341887779E-3</v>
      </c>
      <c r="G29" s="78">
        <v>0</v>
      </c>
      <c r="H29" s="78">
        <v>8.8028169014084509E-4</v>
      </c>
    </row>
    <row r="30" spans="1:8" x14ac:dyDescent="0.25">
      <c r="A30" s="51">
        <v>35</v>
      </c>
      <c r="B30" s="52" t="s">
        <v>289</v>
      </c>
      <c r="C30" s="75">
        <v>8.0333016869933542E-4</v>
      </c>
      <c r="D30" s="78">
        <v>1.0477299185098952E-3</v>
      </c>
      <c r="E30" s="78">
        <v>6.4034151547491991E-4</v>
      </c>
      <c r="F30" s="78">
        <v>0</v>
      </c>
      <c r="G30" s="78">
        <v>0</v>
      </c>
      <c r="H30" s="78">
        <v>0</v>
      </c>
    </row>
    <row r="31" spans="1:8" x14ac:dyDescent="0.25">
      <c r="A31" s="51">
        <v>36</v>
      </c>
      <c r="B31" s="52" t="s">
        <v>290</v>
      </c>
      <c r="C31" s="75">
        <v>2.563353538304243E-2</v>
      </c>
      <c r="D31" s="78">
        <v>1.1253395421032208E-3</v>
      </c>
      <c r="E31" s="78">
        <v>2.6894343649946639E-2</v>
      </c>
      <c r="F31" s="78">
        <v>1.5224010439321444E-3</v>
      </c>
      <c r="G31" s="78">
        <v>3.2819825853985261E-2</v>
      </c>
      <c r="H31" s="78">
        <v>1.7605633802816902E-3</v>
      </c>
    </row>
    <row r="32" spans="1:8" x14ac:dyDescent="0.25">
      <c r="A32" s="51">
        <v>37</v>
      </c>
      <c r="B32" s="52" t="s">
        <v>291</v>
      </c>
      <c r="C32" s="75">
        <v>3.8340758051559191E-3</v>
      </c>
      <c r="D32" s="78">
        <v>2.7939464493597207E-3</v>
      </c>
      <c r="E32" s="78">
        <v>2.5613660618996796E-3</v>
      </c>
      <c r="F32" s="78">
        <v>1.5224010439321444E-3</v>
      </c>
      <c r="G32" s="78">
        <v>0</v>
      </c>
      <c r="H32" s="78">
        <v>8.8028169014084509E-4</v>
      </c>
    </row>
    <row r="33" spans="1:8" x14ac:dyDescent="0.25">
      <c r="A33" s="51">
        <v>38</v>
      </c>
      <c r="B33" s="52" t="s">
        <v>292</v>
      </c>
      <c r="C33" s="75">
        <v>5.8424012269042572E-4</v>
      </c>
      <c r="D33" s="78">
        <v>6.5968180054326738E-4</v>
      </c>
      <c r="E33" s="78">
        <v>8.5378868729989329E-4</v>
      </c>
      <c r="F33" s="78">
        <v>0</v>
      </c>
      <c r="G33" s="78">
        <v>1.3395847287340924E-3</v>
      </c>
      <c r="H33" s="78">
        <v>0</v>
      </c>
    </row>
    <row r="34" spans="1:8" x14ac:dyDescent="0.25">
      <c r="A34" s="51">
        <v>39</v>
      </c>
      <c r="B34" s="52" t="s">
        <v>293</v>
      </c>
      <c r="C34" s="75">
        <v>1.8622653910757322E-3</v>
      </c>
      <c r="D34" s="78">
        <v>1.5909972836631741E-3</v>
      </c>
      <c r="E34" s="78">
        <v>0</v>
      </c>
      <c r="F34" s="78">
        <v>4.3497172683775554E-4</v>
      </c>
      <c r="G34" s="78">
        <v>6.6979236436704619E-4</v>
      </c>
      <c r="H34" s="78">
        <v>0</v>
      </c>
    </row>
    <row r="35" spans="1:8" x14ac:dyDescent="0.25">
      <c r="A35" s="51">
        <v>40</v>
      </c>
      <c r="B35" s="52" t="s">
        <v>294</v>
      </c>
      <c r="C35" s="75">
        <v>3.6515007668151608E-5</v>
      </c>
      <c r="D35" s="78">
        <v>3.8804811796662786E-5</v>
      </c>
      <c r="E35" s="78">
        <v>3.2017075773745998E-3</v>
      </c>
      <c r="F35" s="78">
        <v>4.3497172683775554E-4</v>
      </c>
      <c r="G35" s="78">
        <v>6.6979236436704619E-4</v>
      </c>
      <c r="H35" s="78">
        <v>8.8028169014084509E-4</v>
      </c>
    </row>
    <row r="36" spans="1:8" x14ac:dyDescent="0.25">
      <c r="A36" s="51">
        <v>41</v>
      </c>
      <c r="B36" s="52" t="s">
        <v>295</v>
      </c>
      <c r="C36" s="75">
        <v>7.3030015336303215E-5</v>
      </c>
      <c r="D36" s="78">
        <v>0</v>
      </c>
      <c r="E36" s="78">
        <v>2.1344717182497332E-4</v>
      </c>
      <c r="F36" s="78">
        <v>0</v>
      </c>
      <c r="G36" s="78">
        <v>0</v>
      </c>
      <c r="H36" s="78">
        <v>0</v>
      </c>
    </row>
    <row r="37" spans="1:8" x14ac:dyDescent="0.25">
      <c r="A37" s="51">
        <v>42</v>
      </c>
      <c r="B37" s="52" t="s">
        <v>296</v>
      </c>
      <c r="C37" s="75">
        <v>1.1100562331118089E-2</v>
      </c>
      <c r="D37" s="78">
        <v>7.644547923942569E-3</v>
      </c>
      <c r="E37" s="78">
        <v>3.3938100320170757E-2</v>
      </c>
      <c r="F37" s="78">
        <v>1.2614180078294911E-2</v>
      </c>
      <c r="G37" s="78">
        <v>8.238446081714669E-2</v>
      </c>
      <c r="H37" s="78">
        <v>1.2764084507042254E-2</v>
      </c>
    </row>
    <row r="38" spans="1:8" x14ac:dyDescent="0.25">
      <c r="A38" s="51">
        <v>43</v>
      </c>
      <c r="B38" s="52" t="s">
        <v>317</v>
      </c>
      <c r="C38" s="75">
        <v>5.9519462499087123E-3</v>
      </c>
      <c r="D38" s="78">
        <v>6.5192083818393478E-3</v>
      </c>
      <c r="E38" s="78">
        <v>3.4151547491995731E-3</v>
      </c>
      <c r="F38" s="78">
        <v>3.9147455415397998E-3</v>
      </c>
      <c r="G38" s="78">
        <v>2.6791694574681848E-3</v>
      </c>
      <c r="H38" s="78">
        <v>1.7605633802816902E-3</v>
      </c>
    </row>
    <row r="39" spans="1:8" x14ac:dyDescent="0.25">
      <c r="A39" s="51">
        <v>44</v>
      </c>
      <c r="B39" s="52" t="s">
        <v>297</v>
      </c>
      <c r="C39" s="75">
        <v>9.6290075220915802E-2</v>
      </c>
      <c r="D39" s="78">
        <v>4.2879317035312378E-2</v>
      </c>
      <c r="E39" s="78">
        <v>9.3916755602988268E-3</v>
      </c>
      <c r="F39" s="78">
        <v>2.3923444976076554E-3</v>
      </c>
      <c r="G39" s="78">
        <v>1.3395847287340924E-3</v>
      </c>
      <c r="H39" s="78">
        <v>3.0809859154929575E-3</v>
      </c>
    </row>
    <row r="40" spans="1:8" x14ac:dyDescent="0.25">
      <c r="A40" s="51">
        <v>45</v>
      </c>
      <c r="B40" s="52" t="s">
        <v>298</v>
      </c>
      <c r="C40" s="75">
        <v>1.5920543343314102E-2</v>
      </c>
      <c r="D40" s="78">
        <v>7.450523864959255E-3</v>
      </c>
      <c r="E40" s="78">
        <v>1.0672358591248667E-3</v>
      </c>
      <c r="F40" s="78">
        <v>2.1748586341887777E-4</v>
      </c>
      <c r="G40" s="78">
        <v>0</v>
      </c>
      <c r="H40" s="78">
        <v>4.4014084507042255E-4</v>
      </c>
    </row>
    <row r="41" spans="1:8" x14ac:dyDescent="0.25">
      <c r="A41" s="51">
        <v>46</v>
      </c>
      <c r="B41" s="52" t="s">
        <v>299</v>
      </c>
      <c r="C41" s="75">
        <v>3.7975607974877674E-3</v>
      </c>
      <c r="D41" s="78">
        <v>1.8238261544431509E-3</v>
      </c>
      <c r="E41" s="78">
        <v>1.7075773745997866E-3</v>
      </c>
      <c r="F41" s="78">
        <v>1.3049151805132667E-3</v>
      </c>
      <c r="G41" s="78">
        <v>2.0093770931011385E-3</v>
      </c>
      <c r="H41" s="78">
        <v>4.4014084507042255E-4</v>
      </c>
    </row>
    <row r="42" spans="1:8" x14ac:dyDescent="0.25">
      <c r="A42" s="51">
        <v>47</v>
      </c>
      <c r="B42" s="52" t="s">
        <v>300</v>
      </c>
      <c r="C42" s="75">
        <v>2.9212006134521286E-4</v>
      </c>
      <c r="D42" s="78">
        <v>2.3282887077997672E-4</v>
      </c>
      <c r="E42" s="78">
        <v>2.1344717182497332E-4</v>
      </c>
      <c r="F42" s="78">
        <v>2.1748586341887777E-4</v>
      </c>
      <c r="G42" s="78">
        <v>0</v>
      </c>
      <c r="H42" s="78">
        <v>0</v>
      </c>
    </row>
    <row r="43" spans="1:8" x14ac:dyDescent="0.25">
      <c r="A43" s="51">
        <v>48</v>
      </c>
      <c r="B43" s="52" t="s">
        <v>301</v>
      </c>
      <c r="C43" s="75">
        <v>3.8340758051559191E-3</v>
      </c>
      <c r="D43" s="78">
        <v>2.0178502134264647E-3</v>
      </c>
      <c r="E43" s="78">
        <v>4.2689434364994664E-4</v>
      </c>
      <c r="F43" s="78">
        <v>1.5224010439321444E-3</v>
      </c>
      <c r="G43" s="78">
        <v>0</v>
      </c>
      <c r="H43" s="78">
        <v>0</v>
      </c>
    </row>
    <row r="44" spans="1:8" x14ac:dyDescent="0.25">
      <c r="A44" s="51">
        <v>49</v>
      </c>
      <c r="B44" s="52" t="s">
        <v>302</v>
      </c>
      <c r="C44" s="75">
        <v>2.9212006134521286E-4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x14ac:dyDescent="0.25">
      <c r="A45" s="51">
        <v>50</v>
      </c>
      <c r="B45" s="52" t="s">
        <v>303</v>
      </c>
      <c r="C45" s="75">
        <v>7.9967866793252025E-3</v>
      </c>
      <c r="D45" s="78">
        <v>2.3282887077997672E-4</v>
      </c>
      <c r="E45" s="78">
        <v>2.1344717182497333E-3</v>
      </c>
      <c r="F45" s="78">
        <v>2.1748586341887777E-4</v>
      </c>
      <c r="G45" s="78">
        <v>2.6791694574681848E-3</v>
      </c>
      <c r="H45" s="78">
        <v>4.4014084507042255E-4</v>
      </c>
    </row>
    <row r="46" spans="1:8" x14ac:dyDescent="0.25">
      <c r="A46" s="51">
        <v>51</v>
      </c>
      <c r="B46" s="52" t="s">
        <v>304</v>
      </c>
      <c r="C46" s="75">
        <v>5.8789162345724089E-3</v>
      </c>
      <c r="D46" s="78">
        <v>4.8506014745828482E-3</v>
      </c>
      <c r="E46" s="78">
        <v>3.4151547491995731E-3</v>
      </c>
      <c r="F46" s="78">
        <v>1.7398869073510222E-3</v>
      </c>
      <c r="G46" s="78">
        <v>3.3489618218352311E-3</v>
      </c>
      <c r="H46" s="78">
        <v>3.0809859154929575E-3</v>
      </c>
    </row>
    <row r="47" spans="1:8" x14ac:dyDescent="0.25">
      <c r="A47" s="51">
        <v>52</v>
      </c>
      <c r="B47" s="52" t="s">
        <v>305</v>
      </c>
      <c r="C47" s="75">
        <v>2.0083254217483386E-3</v>
      </c>
      <c r="D47" s="78">
        <v>1.9402405898331393E-3</v>
      </c>
      <c r="E47" s="78">
        <v>3.2017075773745998E-3</v>
      </c>
      <c r="F47" s="78">
        <v>3.0448020878642889E-3</v>
      </c>
      <c r="G47" s="78">
        <v>3.3489618218352311E-3</v>
      </c>
      <c r="H47" s="78">
        <v>5.7218309859154931E-3</v>
      </c>
    </row>
    <row r="48" spans="1:8" x14ac:dyDescent="0.25">
      <c r="A48" s="51">
        <v>53</v>
      </c>
      <c r="B48" s="52" t="s">
        <v>306</v>
      </c>
      <c r="C48" s="75">
        <v>1.4606003067260645E-3</v>
      </c>
      <c r="D48" s="78">
        <v>1.9402405898331393E-3</v>
      </c>
      <c r="E48" s="78">
        <v>1.4941302027748132E-3</v>
      </c>
      <c r="F48" s="78">
        <v>1.7398869073510222E-3</v>
      </c>
      <c r="G48" s="78">
        <v>6.6979236436704619E-4</v>
      </c>
      <c r="H48" s="78">
        <v>4.4014084507042255E-4</v>
      </c>
    </row>
    <row r="49" spans="1:8" x14ac:dyDescent="0.25">
      <c r="A49" s="51">
        <v>54</v>
      </c>
      <c r="B49" s="52" t="s">
        <v>307</v>
      </c>
      <c r="C49" s="75">
        <v>2.3260059884612577E-2</v>
      </c>
      <c r="D49" s="78">
        <v>1.4823438106325184E-2</v>
      </c>
      <c r="E49" s="78">
        <v>1.7929562433297758E-2</v>
      </c>
      <c r="F49" s="78">
        <v>1.17442366246194E-2</v>
      </c>
      <c r="G49" s="78">
        <v>2.8801071667782986E-2</v>
      </c>
      <c r="H49" s="78">
        <v>3.0809859154929578E-2</v>
      </c>
    </row>
    <row r="50" spans="1:8" x14ac:dyDescent="0.25">
      <c r="A50" s="51">
        <v>55</v>
      </c>
      <c r="B50" s="52" t="s">
        <v>308</v>
      </c>
      <c r="C50" s="75">
        <v>6.9743664646169578E-3</v>
      </c>
      <c r="D50" s="78">
        <v>4.3849437330228946E-3</v>
      </c>
      <c r="E50" s="78">
        <v>2.9882604055496264E-3</v>
      </c>
      <c r="F50" s="78">
        <v>1.3049151805132667E-3</v>
      </c>
      <c r="G50" s="78">
        <v>0</v>
      </c>
      <c r="H50" s="78">
        <v>0</v>
      </c>
    </row>
    <row r="51" spans="1:8" x14ac:dyDescent="0.25">
      <c r="A51" s="51">
        <v>56</v>
      </c>
      <c r="B51" s="52" t="s">
        <v>309</v>
      </c>
      <c r="C51" s="75">
        <v>3.9436208281603737E-3</v>
      </c>
      <c r="D51" s="78">
        <v>1.9402405898331393E-3</v>
      </c>
      <c r="E51" s="78">
        <v>0</v>
      </c>
      <c r="F51" s="78">
        <v>0</v>
      </c>
      <c r="G51" s="78">
        <v>0</v>
      </c>
      <c r="H51" s="78">
        <v>0</v>
      </c>
    </row>
    <row r="52" spans="1:8" x14ac:dyDescent="0.25">
      <c r="A52" s="51">
        <v>57</v>
      </c>
      <c r="B52" s="52" t="s">
        <v>310</v>
      </c>
      <c r="C52" s="75">
        <v>7.3030015336303215E-5</v>
      </c>
      <c r="D52" s="78">
        <v>0</v>
      </c>
      <c r="E52" s="78">
        <v>0</v>
      </c>
      <c r="F52" s="78">
        <v>8.6994345367551109E-4</v>
      </c>
      <c r="G52" s="78">
        <v>0</v>
      </c>
      <c r="H52" s="78">
        <v>0</v>
      </c>
    </row>
    <row r="53" spans="1:8" x14ac:dyDescent="0.25">
      <c r="A53" s="51">
        <v>58</v>
      </c>
      <c r="B53" s="52" t="s">
        <v>311</v>
      </c>
      <c r="C53" s="75">
        <v>3.6515007668151613E-4</v>
      </c>
      <c r="D53" s="78">
        <v>5.0446255335661618E-4</v>
      </c>
      <c r="E53" s="78">
        <v>4.2689434364994664E-4</v>
      </c>
      <c r="F53" s="78">
        <v>2.1748586341887777E-4</v>
      </c>
      <c r="G53" s="78">
        <v>0</v>
      </c>
      <c r="H53" s="78">
        <v>0</v>
      </c>
    </row>
    <row r="54" spans="1:8" x14ac:dyDescent="0.25">
      <c r="A54" s="51">
        <v>59</v>
      </c>
      <c r="B54" s="52" t="s">
        <v>312</v>
      </c>
      <c r="C54" s="75">
        <v>2.7970495873804135E-2</v>
      </c>
      <c r="D54" s="78">
        <v>1.4163756305781917E-2</v>
      </c>
      <c r="E54" s="78">
        <v>1.8783351120597654E-2</v>
      </c>
      <c r="F54" s="78">
        <v>4.5889517181383212E-2</v>
      </c>
      <c r="G54" s="78">
        <v>4.0187541862022769E-3</v>
      </c>
      <c r="H54" s="78">
        <v>2.6408450704225352E-3</v>
      </c>
    </row>
    <row r="55" spans="1:8" x14ac:dyDescent="0.25">
      <c r="A55" s="51">
        <v>60</v>
      </c>
      <c r="B55" s="52" t="s">
        <v>313</v>
      </c>
      <c r="C55" s="75">
        <v>2.7021105674432193E-3</v>
      </c>
      <c r="D55" s="78">
        <v>1.0477299185098952E-3</v>
      </c>
      <c r="E55" s="78">
        <v>6.4034151547491991E-4</v>
      </c>
      <c r="F55" s="78">
        <v>2.1748586341887779E-3</v>
      </c>
      <c r="G55" s="78">
        <v>0</v>
      </c>
      <c r="H55" s="78">
        <v>0</v>
      </c>
    </row>
    <row r="56" spans="1:8" x14ac:dyDescent="0.25">
      <c r="A56" s="51">
        <v>61</v>
      </c>
      <c r="B56" s="52" t="s">
        <v>314</v>
      </c>
      <c r="C56" s="75">
        <v>1.0187687139414299E-2</v>
      </c>
      <c r="D56" s="78">
        <v>3.8804811796662786E-5</v>
      </c>
      <c r="E56" s="78">
        <v>3.2017075773745998E-3</v>
      </c>
      <c r="F56" s="78">
        <v>0</v>
      </c>
      <c r="G56" s="78">
        <v>2.0093770931011385E-3</v>
      </c>
      <c r="H56" s="78">
        <v>0</v>
      </c>
    </row>
    <row r="57" spans="1:8" x14ac:dyDescent="0.25">
      <c r="A57" s="51">
        <v>62</v>
      </c>
      <c r="B57" s="52" t="s">
        <v>315</v>
      </c>
      <c r="C57" s="75">
        <v>1.0333747170086905E-2</v>
      </c>
      <c r="D57" s="78">
        <v>0</v>
      </c>
      <c r="E57" s="78">
        <v>5.4002134471718248E-2</v>
      </c>
      <c r="F57" s="78">
        <v>0</v>
      </c>
      <c r="G57" s="78">
        <v>2.0763563295378432E-2</v>
      </c>
      <c r="H57" s="78">
        <v>0</v>
      </c>
    </row>
    <row r="58" spans="1:8" x14ac:dyDescent="0.25">
      <c r="A58" s="51">
        <v>63</v>
      </c>
      <c r="B58" s="52" t="s">
        <v>316</v>
      </c>
      <c r="C58" s="75">
        <v>0</v>
      </c>
      <c r="D58" s="78">
        <v>1.5133876600698488E-3</v>
      </c>
      <c r="E58" s="78">
        <v>0</v>
      </c>
      <c r="F58" s="78">
        <v>1.3049151805132667E-3</v>
      </c>
      <c r="G58" s="78">
        <v>0</v>
      </c>
      <c r="H58" s="78">
        <v>2.6408450704225352E-3</v>
      </c>
    </row>
    <row r="59" spans="1:8" x14ac:dyDescent="0.25">
      <c r="C59"/>
    </row>
    <row r="60" spans="1:8" x14ac:dyDescent="0.25">
      <c r="C60"/>
    </row>
    <row r="61" spans="1:8" x14ac:dyDescent="0.25">
      <c r="C61"/>
    </row>
    <row r="62" spans="1:8" x14ac:dyDescent="0.25">
      <c r="C62"/>
    </row>
    <row r="63" spans="1:8" x14ac:dyDescent="0.25">
      <c r="C63"/>
    </row>
    <row r="64" spans="1:8" x14ac:dyDescent="0.25">
      <c r="C64"/>
    </row>
    <row r="65" spans="3:3" x14ac:dyDescent="0.25">
      <c r="C65"/>
    </row>
    <row r="66" spans="3:3" x14ac:dyDescent="0.25">
      <c r="C66"/>
    </row>
  </sheetData>
  <mergeCells count="3"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/>
  </sheetViews>
  <sheetFormatPr defaultRowHeight="15" x14ac:dyDescent="0.25"/>
  <cols>
    <col min="1" max="1" width="16.7109375" bestFit="1" customWidth="1"/>
    <col min="2" max="2" width="38" customWidth="1"/>
    <col min="3" max="3" width="20.140625" customWidth="1"/>
    <col min="4" max="4" width="19.28515625" customWidth="1"/>
    <col min="5" max="5" width="21.5703125" customWidth="1"/>
    <col min="6" max="6" width="21.85546875" customWidth="1"/>
  </cols>
  <sheetData>
    <row r="1" spans="1:6" x14ac:dyDescent="0.25">
      <c r="A1" s="2" t="s">
        <v>335</v>
      </c>
      <c r="B1" s="2" t="s">
        <v>336</v>
      </c>
    </row>
    <row r="3" spans="1:6" ht="30.75" customHeight="1" x14ac:dyDescent="0.25"/>
    <row r="4" spans="1:6" ht="31.5" customHeight="1" x14ac:dyDescent="0.25">
      <c r="B4" s="105" t="s">
        <v>337</v>
      </c>
      <c r="C4" s="106" t="s">
        <v>338</v>
      </c>
      <c r="D4" s="106"/>
      <c r="E4" s="106" t="s">
        <v>339</v>
      </c>
      <c r="F4" s="106"/>
    </row>
    <row r="5" spans="1:6" ht="41.25" customHeight="1" x14ac:dyDescent="0.25">
      <c r="B5" s="105"/>
      <c r="C5" s="106"/>
      <c r="D5" s="106"/>
      <c r="E5" s="106"/>
      <c r="F5" s="106"/>
    </row>
    <row r="6" spans="1:6" x14ac:dyDescent="0.25">
      <c r="B6" s="79" t="s">
        <v>340</v>
      </c>
      <c r="C6" s="79" t="s">
        <v>97</v>
      </c>
      <c r="D6" s="79" t="s">
        <v>74</v>
      </c>
      <c r="E6" s="79" t="s">
        <v>97</v>
      </c>
      <c r="F6" s="79" t="s">
        <v>74</v>
      </c>
    </row>
    <row r="7" spans="1:6" x14ac:dyDescent="0.25">
      <c r="B7" s="80" t="s">
        <v>4</v>
      </c>
      <c r="C7" s="82">
        <v>286</v>
      </c>
      <c r="D7" s="82">
        <v>168</v>
      </c>
      <c r="E7" s="81">
        <v>0.52900000000000003</v>
      </c>
      <c r="F7" s="81">
        <v>0.312</v>
      </c>
    </row>
    <row r="8" spans="1:6" x14ac:dyDescent="0.25">
      <c r="B8" s="80" t="s">
        <v>6</v>
      </c>
      <c r="C8" s="82">
        <v>322</v>
      </c>
      <c r="D8" s="82">
        <v>260</v>
      </c>
      <c r="E8" s="81">
        <v>0.628</v>
      </c>
      <c r="F8" s="81">
        <v>0.45700000000000002</v>
      </c>
    </row>
    <row r="9" spans="1:6" x14ac:dyDescent="0.25">
      <c r="B9" s="80" t="s">
        <v>2</v>
      </c>
      <c r="C9" s="82">
        <v>461</v>
      </c>
      <c r="D9" s="82">
        <v>365</v>
      </c>
      <c r="E9" s="81">
        <v>0.78400000000000003</v>
      </c>
      <c r="F9" s="81">
        <v>0.59</v>
      </c>
    </row>
    <row r="10" spans="1:6" x14ac:dyDescent="0.25">
      <c r="B10" s="80" t="s">
        <v>14</v>
      </c>
      <c r="C10" s="82">
        <v>808</v>
      </c>
      <c r="D10" s="82">
        <v>559</v>
      </c>
      <c r="E10" s="81">
        <v>0.64200000000000002</v>
      </c>
      <c r="F10" s="81">
        <v>0.433</v>
      </c>
    </row>
    <row r="11" spans="1:6" x14ac:dyDescent="0.25">
      <c r="B11" s="80" t="s">
        <v>7</v>
      </c>
      <c r="C11" s="82">
        <v>276</v>
      </c>
      <c r="D11" s="82">
        <v>180</v>
      </c>
      <c r="E11" s="81">
        <v>0.52900000000000003</v>
      </c>
      <c r="F11" s="81">
        <v>0.32600000000000001</v>
      </c>
    </row>
    <row r="12" spans="1:6" x14ac:dyDescent="0.25">
      <c r="B12" s="80" t="s">
        <v>341</v>
      </c>
      <c r="C12" s="82">
        <v>206</v>
      </c>
      <c r="D12" s="82">
        <v>108</v>
      </c>
      <c r="E12" s="81">
        <v>0.316</v>
      </c>
      <c r="F12" s="81">
        <v>0.16</v>
      </c>
    </row>
    <row r="13" spans="1:6" x14ac:dyDescent="0.25">
      <c r="B13" s="80" t="s">
        <v>9</v>
      </c>
      <c r="C13" s="82">
        <v>13</v>
      </c>
      <c r="D13" s="82">
        <v>14</v>
      </c>
      <c r="E13" s="81">
        <v>7.3999999999999996E-2</v>
      </c>
      <c r="F13" s="81">
        <v>7.0000000000000007E-2</v>
      </c>
    </row>
    <row r="14" spans="1:6" x14ac:dyDescent="0.25">
      <c r="B14" s="80" t="s">
        <v>3</v>
      </c>
      <c r="C14" s="82">
        <v>280</v>
      </c>
      <c r="D14" s="82">
        <v>185</v>
      </c>
      <c r="E14" s="81">
        <v>0.40500000000000003</v>
      </c>
      <c r="F14" s="81">
        <v>0.25800000000000001</v>
      </c>
    </row>
    <row r="15" spans="1:6" x14ac:dyDescent="0.25">
      <c r="B15" s="80" t="s">
        <v>15</v>
      </c>
      <c r="C15" s="82">
        <v>99</v>
      </c>
      <c r="D15" s="82">
        <v>58</v>
      </c>
      <c r="E15" s="81">
        <v>0.20799999999999999</v>
      </c>
      <c r="F15" s="81">
        <v>0.128</v>
      </c>
    </row>
    <row r="16" spans="1:6" x14ac:dyDescent="0.25">
      <c r="B16" s="80" t="s">
        <v>10</v>
      </c>
      <c r="C16" s="82">
        <v>234</v>
      </c>
      <c r="D16" s="82">
        <v>177</v>
      </c>
      <c r="E16" s="81">
        <v>0.627</v>
      </c>
      <c r="F16" s="81">
        <v>0.49</v>
      </c>
    </row>
    <row r="17" spans="2:6" x14ac:dyDescent="0.25">
      <c r="B17" s="80" t="s">
        <v>1</v>
      </c>
      <c r="C17" s="82">
        <v>947</v>
      </c>
      <c r="D17" s="82">
        <v>776</v>
      </c>
      <c r="E17" s="81">
        <v>0.59299999999999997</v>
      </c>
      <c r="F17" s="81">
        <v>0.45100000000000001</v>
      </c>
    </row>
    <row r="18" spans="2:6" x14ac:dyDescent="0.25">
      <c r="B18" s="80" t="s">
        <v>12</v>
      </c>
      <c r="C18" s="82">
        <v>440</v>
      </c>
      <c r="D18" s="82">
        <v>369</v>
      </c>
      <c r="E18" s="81">
        <v>0.63600000000000001</v>
      </c>
      <c r="F18" s="81">
        <v>0.499</v>
      </c>
    </row>
    <row r="19" spans="2:6" x14ac:dyDescent="0.25">
      <c r="B19" s="80" t="s">
        <v>5</v>
      </c>
      <c r="C19" s="82">
        <v>566</v>
      </c>
      <c r="D19" s="82">
        <v>495</v>
      </c>
      <c r="E19" s="81">
        <v>0.73</v>
      </c>
      <c r="F19" s="81">
        <v>0.55700000000000005</v>
      </c>
    </row>
    <row r="20" spans="2:6" x14ac:dyDescent="0.25">
      <c r="B20" s="80" t="s">
        <v>16</v>
      </c>
      <c r="C20" s="82">
        <v>509</v>
      </c>
      <c r="D20" s="82">
        <v>386</v>
      </c>
      <c r="E20" s="81">
        <v>0.67700000000000005</v>
      </c>
      <c r="F20" s="81">
        <v>0.48</v>
      </c>
    </row>
    <row r="21" spans="2:6" x14ac:dyDescent="0.25">
      <c r="B21" s="80" t="s">
        <v>13</v>
      </c>
      <c r="C21" s="82">
        <v>219</v>
      </c>
      <c r="D21" s="82">
        <v>94</v>
      </c>
      <c r="E21" s="81">
        <v>0.248</v>
      </c>
      <c r="F21" s="81">
        <v>0.114</v>
      </c>
    </row>
    <row r="22" spans="2:6" x14ac:dyDescent="0.25">
      <c r="B22" s="80" t="s">
        <v>18</v>
      </c>
      <c r="C22" s="82">
        <v>340</v>
      </c>
      <c r="D22" s="82">
        <v>189</v>
      </c>
      <c r="E22" s="81">
        <v>0.39400000000000002</v>
      </c>
      <c r="F22" s="81">
        <v>0.18</v>
      </c>
    </row>
    <row r="23" spans="2:6" x14ac:dyDescent="0.25">
      <c r="B23" s="80" t="s">
        <v>20</v>
      </c>
      <c r="C23" s="82">
        <v>242</v>
      </c>
      <c r="D23" s="82">
        <v>172</v>
      </c>
      <c r="E23" s="81">
        <v>0.43099999999999999</v>
      </c>
      <c r="F23" s="81">
        <v>0.28699999999999998</v>
      </c>
    </row>
    <row r="24" spans="2:6" x14ac:dyDescent="0.25">
      <c r="B24" s="80" t="s">
        <v>8</v>
      </c>
      <c r="C24" s="82">
        <v>565</v>
      </c>
      <c r="D24" s="82">
        <v>338</v>
      </c>
      <c r="E24" s="81">
        <v>0.48199999999999998</v>
      </c>
      <c r="F24" s="81">
        <v>0.28799999999999998</v>
      </c>
    </row>
    <row r="25" spans="2:6" x14ac:dyDescent="0.25">
      <c r="B25" s="80" t="s">
        <v>0</v>
      </c>
      <c r="C25" s="82">
        <v>2204</v>
      </c>
      <c r="D25" s="82">
        <v>1509</v>
      </c>
      <c r="E25" s="81">
        <v>0.58399999999999996</v>
      </c>
      <c r="F25" s="81">
        <v>0.378</v>
      </c>
    </row>
    <row r="26" spans="2:6" x14ac:dyDescent="0.25">
      <c r="B26" s="80" t="s">
        <v>11</v>
      </c>
      <c r="C26" s="82">
        <v>205</v>
      </c>
      <c r="D26" s="82">
        <v>141</v>
      </c>
      <c r="E26" s="81">
        <v>0.56599999999999995</v>
      </c>
      <c r="F26" s="81">
        <v>0.34899999999999998</v>
      </c>
    </row>
    <row r="27" spans="2:6" x14ac:dyDescent="0.25">
      <c r="B27" s="80" t="s">
        <v>17</v>
      </c>
      <c r="C27" s="82">
        <v>742</v>
      </c>
      <c r="D27" s="82">
        <v>452</v>
      </c>
      <c r="E27" s="81">
        <v>0.32800000000000001</v>
      </c>
      <c r="F27" s="81">
        <v>0.20200000000000001</v>
      </c>
    </row>
    <row r="28" spans="2:6" x14ac:dyDescent="0.25">
      <c r="B28" s="80" t="s">
        <v>342</v>
      </c>
      <c r="C28" s="82">
        <v>9964</v>
      </c>
      <c r="D28" s="82">
        <v>6995</v>
      </c>
      <c r="E28" s="81">
        <v>0.51100000000000001</v>
      </c>
      <c r="F28" s="81">
        <v>0.34300000000000003</v>
      </c>
    </row>
    <row r="30" spans="2:6" ht="14.25" customHeight="1" x14ac:dyDescent="0.25">
      <c r="B30" s="83" t="s">
        <v>343</v>
      </c>
      <c r="C30" s="83"/>
      <c r="D30" s="83"/>
      <c r="E30" s="83"/>
      <c r="F30" s="83"/>
    </row>
  </sheetData>
  <mergeCells count="3">
    <mergeCell ref="B4:B5"/>
    <mergeCell ref="C4:D5"/>
    <mergeCell ref="E4:F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sqref="A1:A2"/>
    </sheetView>
  </sheetViews>
  <sheetFormatPr defaultRowHeight="15" x14ac:dyDescent="0.25"/>
  <cols>
    <col min="1" max="1" width="20.7109375" customWidth="1"/>
    <col min="2" max="2" width="12.5703125" customWidth="1"/>
    <col min="22" max="22" width="14" customWidth="1"/>
  </cols>
  <sheetData>
    <row r="1" spans="1:23" x14ac:dyDescent="0.25">
      <c r="A1" s="107" t="s">
        <v>344</v>
      </c>
      <c r="C1" s="108" t="s">
        <v>345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38.25" customHeight="1" x14ac:dyDescent="0.25">
      <c r="A2" s="107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15.75" customHeight="1" thickBot="1" x14ac:dyDescent="0.3"/>
    <row r="4" spans="1:23" ht="32.25" thickBot="1" x14ac:dyDescent="0.3">
      <c r="A4" s="84" t="s">
        <v>383</v>
      </c>
      <c r="B4" s="85" t="s">
        <v>0</v>
      </c>
      <c r="C4" s="85" t="s">
        <v>346</v>
      </c>
      <c r="D4" s="85" t="s">
        <v>347</v>
      </c>
      <c r="E4" s="85" t="s">
        <v>348</v>
      </c>
      <c r="F4" s="85" t="s">
        <v>349</v>
      </c>
      <c r="G4" s="85" t="s">
        <v>350</v>
      </c>
      <c r="H4" s="85" t="s">
        <v>351</v>
      </c>
      <c r="I4" s="85" t="s">
        <v>352</v>
      </c>
      <c r="J4" s="85" t="s">
        <v>353</v>
      </c>
      <c r="K4" s="85" t="s">
        <v>354</v>
      </c>
      <c r="L4" s="85" t="s">
        <v>355</v>
      </c>
      <c r="M4" s="85" t="s">
        <v>356</v>
      </c>
      <c r="N4" s="85" t="s">
        <v>357</v>
      </c>
      <c r="O4" s="85" t="s">
        <v>358</v>
      </c>
      <c r="P4" s="85" t="s">
        <v>359</v>
      </c>
      <c r="Q4" s="85" t="s">
        <v>360</v>
      </c>
      <c r="R4" s="85" t="s">
        <v>361</v>
      </c>
      <c r="S4" s="85" t="s">
        <v>362</v>
      </c>
      <c r="T4" s="85" t="s">
        <v>363</v>
      </c>
      <c r="U4" s="85" t="s">
        <v>13</v>
      </c>
      <c r="V4" s="85" t="s">
        <v>1</v>
      </c>
      <c r="W4" s="86" t="s">
        <v>364</v>
      </c>
    </row>
    <row r="5" spans="1:23" ht="15.75" thickBot="1" x14ac:dyDescent="0.3">
      <c r="A5" s="87" t="s">
        <v>365</v>
      </c>
      <c r="B5" s="88">
        <v>1664</v>
      </c>
      <c r="C5" s="88">
        <v>400</v>
      </c>
      <c r="D5" s="88">
        <v>567</v>
      </c>
      <c r="E5" s="88">
        <v>291</v>
      </c>
      <c r="F5" s="88">
        <v>796</v>
      </c>
      <c r="G5" s="88">
        <v>256</v>
      </c>
      <c r="H5" s="88">
        <v>111</v>
      </c>
      <c r="I5" s="88">
        <v>449</v>
      </c>
      <c r="J5" s="88">
        <v>115</v>
      </c>
      <c r="K5" s="88">
        <v>336</v>
      </c>
      <c r="L5" s="88">
        <v>865</v>
      </c>
      <c r="M5" s="88">
        <v>256</v>
      </c>
      <c r="N5" s="88">
        <v>764</v>
      </c>
      <c r="O5" s="88">
        <v>1</v>
      </c>
      <c r="P5" s="88">
        <v>162</v>
      </c>
      <c r="Q5" s="88">
        <v>0</v>
      </c>
      <c r="R5" s="88">
        <v>517</v>
      </c>
      <c r="S5" s="88">
        <v>195</v>
      </c>
      <c r="T5" s="88">
        <v>2</v>
      </c>
      <c r="U5" s="88">
        <v>336</v>
      </c>
      <c r="V5" s="88">
        <v>106</v>
      </c>
      <c r="W5" s="89">
        <v>8189</v>
      </c>
    </row>
    <row r="6" spans="1:23" ht="15.75" thickBot="1" x14ac:dyDescent="0.3">
      <c r="A6" s="87" t="s">
        <v>366</v>
      </c>
      <c r="B6" s="88">
        <v>106</v>
      </c>
      <c r="C6" s="88">
        <v>15</v>
      </c>
      <c r="D6" s="88">
        <v>16</v>
      </c>
      <c r="E6" s="88">
        <v>21</v>
      </c>
      <c r="F6" s="88">
        <v>44</v>
      </c>
      <c r="G6" s="88">
        <v>9</v>
      </c>
      <c r="H6" s="88">
        <v>2</v>
      </c>
      <c r="I6" s="88">
        <v>33</v>
      </c>
      <c r="J6" s="88">
        <v>7</v>
      </c>
      <c r="K6" s="88">
        <v>13</v>
      </c>
      <c r="L6" s="88">
        <v>49</v>
      </c>
      <c r="M6" s="88">
        <v>13</v>
      </c>
      <c r="N6" s="88">
        <v>42</v>
      </c>
      <c r="O6" s="88">
        <v>0</v>
      </c>
      <c r="P6" s="88">
        <v>6</v>
      </c>
      <c r="Q6" s="88">
        <v>0</v>
      </c>
      <c r="R6" s="88">
        <v>12</v>
      </c>
      <c r="S6" s="88">
        <v>20</v>
      </c>
      <c r="T6" s="88">
        <v>0</v>
      </c>
      <c r="U6" s="88">
        <v>22</v>
      </c>
      <c r="V6" s="88">
        <v>7</v>
      </c>
      <c r="W6" s="89">
        <v>437</v>
      </c>
    </row>
    <row r="7" spans="1:23" ht="15.75" thickBot="1" x14ac:dyDescent="0.3">
      <c r="A7" s="87" t="s">
        <v>367</v>
      </c>
      <c r="B7" s="88">
        <v>1770</v>
      </c>
      <c r="C7" s="88">
        <v>415</v>
      </c>
      <c r="D7" s="88">
        <v>583</v>
      </c>
      <c r="E7" s="88">
        <v>312</v>
      </c>
      <c r="F7" s="88">
        <v>840</v>
      </c>
      <c r="G7" s="88">
        <v>265</v>
      </c>
      <c r="H7" s="88">
        <v>113</v>
      </c>
      <c r="I7" s="88">
        <v>482</v>
      </c>
      <c r="J7" s="88">
        <v>122</v>
      </c>
      <c r="K7" s="88">
        <v>349</v>
      </c>
      <c r="L7" s="88">
        <v>914</v>
      </c>
      <c r="M7" s="88">
        <v>269</v>
      </c>
      <c r="N7" s="88">
        <v>806</v>
      </c>
      <c r="O7" s="88">
        <v>1</v>
      </c>
      <c r="P7" s="88">
        <v>168</v>
      </c>
      <c r="Q7" s="88">
        <v>0</v>
      </c>
      <c r="R7" s="88">
        <v>529</v>
      </c>
      <c r="S7" s="88">
        <v>215</v>
      </c>
      <c r="T7" s="88">
        <v>2</v>
      </c>
      <c r="U7" s="88">
        <v>358</v>
      </c>
      <c r="V7" s="88">
        <v>113</v>
      </c>
      <c r="W7" s="89">
        <v>8626</v>
      </c>
    </row>
    <row r="8" spans="1:23" ht="15.75" thickBot="1" x14ac:dyDescent="0.3">
      <c r="A8" s="90" t="s">
        <v>368</v>
      </c>
      <c r="B8" s="91">
        <v>0.06</v>
      </c>
      <c r="C8" s="91">
        <v>3.5999999999999997E-2</v>
      </c>
      <c r="D8" s="91">
        <v>2.7E-2</v>
      </c>
      <c r="E8" s="91">
        <v>6.7000000000000004E-2</v>
      </c>
      <c r="F8" s="91">
        <v>5.1999999999999998E-2</v>
      </c>
      <c r="G8" s="91">
        <v>3.4000000000000002E-2</v>
      </c>
      <c r="H8" s="91">
        <v>1.7999999999999999E-2</v>
      </c>
      <c r="I8" s="91">
        <v>6.8000000000000005E-2</v>
      </c>
      <c r="J8" s="91">
        <v>5.7000000000000002E-2</v>
      </c>
      <c r="K8" s="91">
        <v>3.6999999999999998E-2</v>
      </c>
      <c r="L8" s="91">
        <v>5.3999999999999999E-2</v>
      </c>
      <c r="M8" s="91">
        <v>4.8000000000000001E-2</v>
      </c>
      <c r="N8" s="91">
        <v>5.1999999999999998E-2</v>
      </c>
      <c r="O8" s="91">
        <v>0</v>
      </c>
      <c r="P8" s="91">
        <v>3.5999999999999997E-2</v>
      </c>
      <c r="Q8" s="91" t="s">
        <v>369</v>
      </c>
      <c r="R8" s="91">
        <v>2.3E-2</v>
      </c>
      <c r="S8" s="91">
        <v>9.2999999999999999E-2</v>
      </c>
      <c r="T8" s="91">
        <v>0</v>
      </c>
      <c r="U8" s="91">
        <v>6.0999999999999999E-2</v>
      </c>
      <c r="V8" s="91">
        <v>6.2E-2</v>
      </c>
      <c r="W8" s="92">
        <v>5.0999999999999997E-2</v>
      </c>
    </row>
    <row r="9" spans="1:23" ht="15.75" thickBot="1" x14ac:dyDescent="0.3">
      <c r="A9" s="87" t="s">
        <v>370</v>
      </c>
      <c r="B9" s="88">
        <v>1577</v>
      </c>
      <c r="C9" s="88">
        <v>389</v>
      </c>
      <c r="D9" s="88">
        <v>492</v>
      </c>
      <c r="E9" s="88">
        <v>266</v>
      </c>
      <c r="F9" s="88">
        <v>681</v>
      </c>
      <c r="G9" s="88">
        <v>227</v>
      </c>
      <c r="H9" s="88">
        <v>108</v>
      </c>
      <c r="I9" s="88">
        <v>397</v>
      </c>
      <c r="J9" s="88">
        <v>106</v>
      </c>
      <c r="K9" s="88">
        <v>292</v>
      </c>
      <c r="L9" s="88">
        <v>901</v>
      </c>
      <c r="M9" s="88">
        <v>185</v>
      </c>
      <c r="N9" s="88">
        <v>660</v>
      </c>
      <c r="O9" s="88">
        <v>4</v>
      </c>
      <c r="P9" s="88">
        <v>245</v>
      </c>
      <c r="Q9" s="88">
        <v>1</v>
      </c>
      <c r="R9" s="88">
        <v>447</v>
      </c>
      <c r="S9" s="88">
        <v>184</v>
      </c>
      <c r="T9" s="88">
        <v>1</v>
      </c>
      <c r="U9" s="88">
        <v>330</v>
      </c>
      <c r="V9" s="88">
        <v>76</v>
      </c>
      <c r="W9" s="89">
        <v>7569</v>
      </c>
    </row>
    <row r="10" spans="1:23" ht="15.75" thickBot="1" x14ac:dyDescent="0.3">
      <c r="A10" s="87" t="s">
        <v>371</v>
      </c>
      <c r="B10" s="88">
        <v>234</v>
      </c>
      <c r="C10" s="88">
        <v>36</v>
      </c>
      <c r="D10" s="88">
        <v>43</v>
      </c>
      <c r="E10" s="88">
        <v>31</v>
      </c>
      <c r="F10" s="88">
        <v>100</v>
      </c>
      <c r="G10" s="88">
        <v>42</v>
      </c>
      <c r="H10" s="88">
        <v>3</v>
      </c>
      <c r="I10" s="88">
        <v>53</v>
      </c>
      <c r="J10" s="88">
        <v>4</v>
      </c>
      <c r="K10" s="88">
        <v>24</v>
      </c>
      <c r="L10" s="88">
        <v>79</v>
      </c>
      <c r="M10" s="88">
        <v>16</v>
      </c>
      <c r="N10" s="88">
        <v>102</v>
      </c>
      <c r="O10" s="88">
        <v>0</v>
      </c>
      <c r="P10" s="88">
        <v>15</v>
      </c>
      <c r="Q10" s="88">
        <v>0</v>
      </c>
      <c r="R10" s="88">
        <v>50</v>
      </c>
      <c r="S10" s="88">
        <v>23</v>
      </c>
      <c r="T10" s="88">
        <v>0</v>
      </c>
      <c r="U10" s="88">
        <v>40</v>
      </c>
      <c r="V10" s="88">
        <v>15</v>
      </c>
      <c r="W10" s="89">
        <v>910</v>
      </c>
    </row>
    <row r="11" spans="1:23" ht="15.75" thickBot="1" x14ac:dyDescent="0.3">
      <c r="A11" s="87" t="s">
        <v>372</v>
      </c>
      <c r="B11" s="88">
        <v>1811</v>
      </c>
      <c r="C11" s="88">
        <v>425</v>
      </c>
      <c r="D11" s="88">
        <v>535</v>
      </c>
      <c r="E11" s="88">
        <v>297</v>
      </c>
      <c r="F11" s="88">
        <v>781</v>
      </c>
      <c r="G11" s="88">
        <v>269</v>
      </c>
      <c r="H11" s="88">
        <v>111</v>
      </c>
      <c r="I11" s="88">
        <v>450</v>
      </c>
      <c r="J11" s="88">
        <v>110</v>
      </c>
      <c r="K11" s="88">
        <v>316</v>
      </c>
      <c r="L11" s="88">
        <v>980</v>
      </c>
      <c r="M11" s="88">
        <v>201</v>
      </c>
      <c r="N11" s="88">
        <v>762</v>
      </c>
      <c r="O11" s="88">
        <v>4</v>
      </c>
      <c r="P11" s="88">
        <v>260</v>
      </c>
      <c r="Q11" s="88">
        <v>1</v>
      </c>
      <c r="R11" s="88">
        <v>497</v>
      </c>
      <c r="S11" s="88">
        <v>207</v>
      </c>
      <c r="T11" s="88">
        <v>1</v>
      </c>
      <c r="U11" s="88">
        <v>370</v>
      </c>
      <c r="V11" s="88">
        <v>91</v>
      </c>
      <c r="W11" s="89">
        <v>8479</v>
      </c>
    </row>
    <row r="12" spans="1:23" ht="15.75" thickBot="1" x14ac:dyDescent="0.3">
      <c r="A12" s="90" t="s">
        <v>373</v>
      </c>
      <c r="B12" s="91">
        <v>0.129</v>
      </c>
      <c r="C12" s="91">
        <v>8.5000000000000006E-2</v>
      </c>
      <c r="D12" s="91">
        <v>0.08</v>
      </c>
      <c r="E12" s="91">
        <v>0.104</v>
      </c>
      <c r="F12" s="91">
        <v>0.128</v>
      </c>
      <c r="G12" s="91">
        <v>0.156</v>
      </c>
      <c r="H12" s="91">
        <v>2.7E-2</v>
      </c>
      <c r="I12" s="91">
        <v>0.11799999999999999</v>
      </c>
      <c r="J12" s="91">
        <v>3.5999999999999997E-2</v>
      </c>
      <c r="K12" s="91">
        <v>7.5999999999999998E-2</v>
      </c>
      <c r="L12" s="91">
        <v>8.1000000000000003E-2</v>
      </c>
      <c r="M12" s="91">
        <v>0.08</v>
      </c>
      <c r="N12" s="91">
        <v>0.13400000000000001</v>
      </c>
      <c r="O12" s="91">
        <v>0</v>
      </c>
      <c r="P12" s="91">
        <v>5.8000000000000003E-2</v>
      </c>
      <c r="Q12" s="91">
        <v>0</v>
      </c>
      <c r="R12" s="91">
        <v>0.10100000000000001</v>
      </c>
      <c r="S12" s="91">
        <v>0.111</v>
      </c>
      <c r="T12" s="91">
        <v>0</v>
      </c>
      <c r="U12" s="91">
        <v>0.108</v>
      </c>
      <c r="V12" s="91">
        <v>0.16500000000000001</v>
      </c>
      <c r="W12" s="92">
        <v>0.107</v>
      </c>
    </row>
    <row r="13" spans="1:23" ht="30.75" thickBot="1" x14ac:dyDescent="0.3">
      <c r="A13" s="87" t="s">
        <v>374</v>
      </c>
      <c r="B13" s="88">
        <v>400</v>
      </c>
      <c r="C13" s="88">
        <v>59</v>
      </c>
      <c r="D13" s="88">
        <v>59</v>
      </c>
      <c r="E13" s="88">
        <v>55</v>
      </c>
      <c r="F13" s="88">
        <v>180</v>
      </c>
      <c r="G13" s="88">
        <v>72</v>
      </c>
      <c r="H13" s="88">
        <v>6</v>
      </c>
      <c r="I13" s="88">
        <v>95</v>
      </c>
      <c r="J13" s="88">
        <v>16</v>
      </c>
      <c r="K13" s="88">
        <v>58</v>
      </c>
      <c r="L13" s="88">
        <v>189</v>
      </c>
      <c r="M13" s="88">
        <v>39</v>
      </c>
      <c r="N13" s="88">
        <v>136</v>
      </c>
      <c r="O13" s="88">
        <v>1</v>
      </c>
      <c r="P13" s="88">
        <v>34</v>
      </c>
      <c r="Q13" s="88">
        <v>0</v>
      </c>
      <c r="R13" s="88">
        <v>83</v>
      </c>
      <c r="S13" s="88">
        <v>54</v>
      </c>
      <c r="T13" s="88">
        <v>0</v>
      </c>
      <c r="U13" s="88">
        <v>82</v>
      </c>
      <c r="V13" s="88">
        <v>26</v>
      </c>
      <c r="W13" s="89">
        <v>1644</v>
      </c>
    </row>
    <row r="14" spans="1:23" ht="30.75" thickBot="1" x14ac:dyDescent="0.3">
      <c r="A14" s="87" t="s">
        <v>375</v>
      </c>
      <c r="B14" s="88">
        <v>3128</v>
      </c>
      <c r="C14" s="88">
        <v>671</v>
      </c>
      <c r="D14" s="88">
        <v>1035</v>
      </c>
      <c r="E14" s="88">
        <v>476</v>
      </c>
      <c r="F14" s="88">
        <v>1408</v>
      </c>
      <c r="G14" s="88">
        <v>443</v>
      </c>
      <c r="H14" s="88">
        <v>181</v>
      </c>
      <c r="I14" s="88">
        <v>824</v>
      </c>
      <c r="J14" s="88">
        <v>211</v>
      </c>
      <c r="K14" s="88">
        <v>592</v>
      </c>
      <c r="L14" s="88">
        <v>1675</v>
      </c>
      <c r="M14" s="88">
        <v>427</v>
      </c>
      <c r="N14" s="88">
        <v>1394</v>
      </c>
      <c r="O14" s="88">
        <v>4</v>
      </c>
      <c r="P14" s="88">
        <v>383</v>
      </c>
      <c r="Q14" s="88">
        <v>1</v>
      </c>
      <c r="R14" s="88">
        <v>928</v>
      </c>
      <c r="S14" s="88">
        <v>366</v>
      </c>
      <c r="T14" s="88">
        <v>3</v>
      </c>
      <c r="U14" s="88">
        <v>643</v>
      </c>
      <c r="V14" s="88">
        <v>76</v>
      </c>
      <c r="W14" s="89">
        <v>14869</v>
      </c>
    </row>
    <row r="15" spans="1:23" ht="30.75" thickBot="1" x14ac:dyDescent="0.3">
      <c r="A15" s="90" t="s">
        <v>376</v>
      </c>
      <c r="B15" s="91">
        <v>0.113</v>
      </c>
      <c r="C15" s="91">
        <v>8.1000000000000003E-2</v>
      </c>
      <c r="D15" s="91">
        <v>5.3999999999999999E-2</v>
      </c>
      <c r="E15" s="91">
        <v>0.104</v>
      </c>
      <c r="F15" s="91">
        <v>0.113</v>
      </c>
      <c r="G15" s="91">
        <v>0.14000000000000001</v>
      </c>
      <c r="H15" s="91">
        <v>3.2000000000000001E-2</v>
      </c>
      <c r="I15" s="91">
        <v>0.10299999999999999</v>
      </c>
      <c r="J15" s="91">
        <v>7.0000000000000007E-2</v>
      </c>
      <c r="K15" s="91">
        <v>8.8999999999999996E-2</v>
      </c>
      <c r="L15" s="91">
        <v>0.10100000000000001</v>
      </c>
      <c r="M15" s="91">
        <v>8.4000000000000005E-2</v>
      </c>
      <c r="N15" s="91">
        <v>8.8999999999999996E-2</v>
      </c>
      <c r="O15" s="91">
        <v>0.2</v>
      </c>
      <c r="P15" s="91">
        <v>8.2000000000000003E-2</v>
      </c>
      <c r="Q15" s="91">
        <v>0</v>
      </c>
      <c r="R15" s="91">
        <v>8.2000000000000003E-2</v>
      </c>
      <c r="S15" s="91">
        <v>0.129</v>
      </c>
      <c r="T15" s="91">
        <v>0</v>
      </c>
      <c r="U15" s="91">
        <v>0.113</v>
      </c>
      <c r="V15" s="91">
        <v>0.255</v>
      </c>
      <c r="W15" s="92">
        <v>0.1</v>
      </c>
    </row>
    <row r="16" spans="1:23" ht="15.75" thickBot="1" x14ac:dyDescent="0.3">
      <c r="A16" s="87" t="s">
        <v>377</v>
      </c>
      <c r="B16" s="88">
        <v>3581</v>
      </c>
      <c r="C16" s="88">
        <v>840</v>
      </c>
      <c r="D16" s="88">
        <v>1118</v>
      </c>
      <c r="E16" s="88">
        <v>609</v>
      </c>
      <c r="F16" s="88">
        <v>1621</v>
      </c>
      <c r="G16" s="88">
        <v>534</v>
      </c>
      <c r="H16" s="88">
        <v>224</v>
      </c>
      <c r="I16" s="88">
        <v>932</v>
      </c>
      <c r="J16" s="88">
        <v>232</v>
      </c>
      <c r="K16" s="88">
        <v>665</v>
      </c>
      <c r="L16" s="88">
        <v>1894</v>
      </c>
      <c r="M16" s="88">
        <v>470</v>
      </c>
      <c r="N16" s="88">
        <v>1568</v>
      </c>
      <c r="O16" s="88">
        <v>5</v>
      </c>
      <c r="P16" s="88">
        <v>428</v>
      </c>
      <c r="Q16" s="88">
        <v>1</v>
      </c>
      <c r="R16" s="88">
        <v>1026</v>
      </c>
      <c r="S16" s="88">
        <v>422</v>
      </c>
      <c r="T16" s="88">
        <v>3</v>
      </c>
      <c r="U16" s="88">
        <v>728</v>
      </c>
      <c r="V16" s="88">
        <v>204</v>
      </c>
      <c r="W16" s="89">
        <v>17105</v>
      </c>
    </row>
    <row r="17" spans="1:23" ht="30.75" thickBot="1" x14ac:dyDescent="0.3">
      <c r="A17" s="87" t="s">
        <v>378</v>
      </c>
      <c r="B17" s="88">
        <v>7576</v>
      </c>
      <c r="C17" s="88">
        <v>1065</v>
      </c>
      <c r="D17" s="88">
        <v>1438</v>
      </c>
      <c r="E17" s="88">
        <v>1281</v>
      </c>
      <c r="F17" s="88">
        <v>2021</v>
      </c>
      <c r="G17" s="88">
        <v>1061</v>
      </c>
      <c r="H17" s="88">
        <v>1065</v>
      </c>
      <c r="I17" s="88">
        <v>1203</v>
      </c>
      <c r="J17" s="88">
        <v>407</v>
      </c>
      <c r="K17" s="88">
        <v>1139</v>
      </c>
      <c r="L17" s="88">
        <v>2543</v>
      </c>
      <c r="M17" s="88">
        <v>734</v>
      </c>
      <c r="N17" s="88">
        <v>2419</v>
      </c>
      <c r="O17" s="88">
        <v>1310</v>
      </c>
      <c r="P17" s="88">
        <v>4581</v>
      </c>
      <c r="Q17" s="88">
        <v>990</v>
      </c>
      <c r="R17" s="88">
        <v>1653</v>
      </c>
      <c r="S17" s="88">
        <v>713</v>
      </c>
      <c r="T17" s="88">
        <v>1484</v>
      </c>
      <c r="U17" s="88">
        <v>1685</v>
      </c>
      <c r="V17" s="88">
        <v>3279</v>
      </c>
      <c r="W17" s="89">
        <v>39647</v>
      </c>
    </row>
    <row r="18" spans="1:23" ht="15.75" thickBot="1" x14ac:dyDescent="0.3">
      <c r="A18" s="90" t="s">
        <v>379</v>
      </c>
      <c r="B18" s="91">
        <v>0.47299999999999998</v>
      </c>
      <c r="C18" s="91">
        <v>0.78900000000000003</v>
      </c>
      <c r="D18" s="91">
        <v>0.77700000000000002</v>
      </c>
      <c r="E18" s="91">
        <v>0.47499999999999998</v>
      </c>
      <c r="F18" s="91">
        <v>0.80200000000000005</v>
      </c>
      <c r="G18" s="91">
        <v>0.503</v>
      </c>
      <c r="H18" s="91">
        <v>0.21</v>
      </c>
      <c r="I18" s="91">
        <v>0.77500000000000002</v>
      </c>
      <c r="J18" s="91">
        <v>0.56999999999999995</v>
      </c>
      <c r="K18" s="91">
        <v>0.58399999999999996</v>
      </c>
      <c r="L18" s="91">
        <v>0.745</v>
      </c>
      <c r="M18" s="91">
        <v>0.64</v>
      </c>
      <c r="N18" s="91">
        <v>0.64800000000000002</v>
      </c>
      <c r="O18" s="91">
        <v>4.0000000000000001E-3</v>
      </c>
      <c r="P18" s="91">
        <v>9.2999999999999999E-2</v>
      </c>
      <c r="Q18" s="91">
        <v>1E-3</v>
      </c>
      <c r="R18" s="91">
        <v>0.621</v>
      </c>
      <c r="S18" s="91">
        <v>0.59199999999999997</v>
      </c>
      <c r="T18" s="91">
        <v>2E-3</v>
      </c>
      <c r="U18" s="91">
        <v>0.432</v>
      </c>
      <c r="V18" s="91">
        <v>6.2E-2</v>
      </c>
      <c r="W18" s="92">
        <v>0.43099999999999999</v>
      </c>
    </row>
  </sheetData>
  <mergeCells count="2">
    <mergeCell ref="A1:A2"/>
    <mergeCell ref="C1:W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sqref="A1:A2"/>
    </sheetView>
  </sheetViews>
  <sheetFormatPr defaultRowHeight="15" x14ac:dyDescent="0.25"/>
  <cols>
    <col min="1" max="1" width="20.7109375" customWidth="1"/>
    <col min="2" max="2" width="12.5703125" customWidth="1"/>
    <col min="3" max="3" width="9.140625" customWidth="1"/>
    <col min="22" max="22" width="14" customWidth="1"/>
  </cols>
  <sheetData>
    <row r="1" spans="1:23" ht="30.75" customHeight="1" x14ac:dyDescent="0.25">
      <c r="A1" s="107" t="s">
        <v>380</v>
      </c>
      <c r="C1" s="108" t="s">
        <v>381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</row>
    <row r="2" spans="1:23" ht="21.75" customHeight="1" x14ac:dyDescent="0.25">
      <c r="A2" s="107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15.75" thickBot="1" x14ac:dyDescent="0.3"/>
    <row r="4" spans="1:23" ht="32.25" thickBot="1" x14ac:dyDescent="0.3">
      <c r="A4" s="84" t="s">
        <v>383</v>
      </c>
      <c r="B4" s="85" t="s">
        <v>0</v>
      </c>
      <c r="C4" s="85" t="s">
        <v>346</v>
      </c>
      <c r="D4" s="85" t="s">
        <v>347</v>
      </c>
      <c r="E4" s="85" t="s">
        <v>348</v>
      </c>
      <c r="F4" s="85" t="s">
        <v>349</v>
      </c>
      <c r="G4" s="85" t="s">
        <v>350</v>
      </c>
      <c r="H4" s="85" t="s">
        <v>351</v>
      </c>
      <c r="I4" s="85" t="s">
        <v>352</v>
      </c>
      <c r="J4" s="85" t="s">
        <v>353</v>
      </c>
      <c r="K4" s="85" t="s">
        <v>354</v>
      </c>
      <c r="L4" s="85" t="s">
        <v>355</v>
      </c>
      <c r="M4" s="85" t="s">
        <v>356</v>
      </c>
      <c r="N4" s="85" t="s">
        <v>357</v>
      </c>
      <c r="O4" s="85" t="s">
        <v>358</v>
      </c>
      <c r="P4" s="85" t="s">
        <v>359</v>
      </c>
      <c r="Q4" s="85" t="s">
        <v>360</v>
      </c>
      <c r="R4" s="85" t="s">
        <v>361</v>
      </c>
      <c r="S4" s="85" t="s">
        <v>362</v>
      </c>
      <c r="T4" s="85" t="s">
        <v>363</v>
      </c>
      <c r="U4" s="85" t="s">
        <v>13</v>
      </c>
      <c r="V4" s="85" t="s">
        <v>1</v>
      </c>
      <c r="W4" s="86" t="s">
        <v>364</v>
      </c>
    </row>
    <row r="5" spans="1:23" ht="15.75" thickBot="1" x14ac:dyDescent="0.3">
      <c r="A5" s="87" t="s">
        <v>365</v>
      </c>
      <c r="B5" s="88">
        <v>1639</v>
      </c>
      <c r="C5" s="88">
        <v>25</v>
      </c>
      <c r="D5" s="88">
        <v>380</v>
      </c>
      <c r="E5" s="88">
        <v>257</v>
      </c>
      <c r="F5" s="88">
        <v>210</v>
      </c>
      <c r="G5" s="88">
        <v>430</v>
      </c>
      <c r="H5" s="88">
        <v>326</v>
      </c>
      <c r="I5" s="88">
        <v>356</v>
      </c>
      <c r="J5" s="88">
        <v>28</v>
      </c>
      <c r="K5" s="88">
        <v>209</v>
      </c>
      <c r="L5" s="88">
        <v>930</v>
      </c>
      <c r="M5" s="88">
        <v>59</v>
      </c>
      <c r="N5" s="88">
        <v>474</v>
      </c>
      <c r="O5" s="88">
        <v>0</v>
      </c>
      <c r="P5" s="88">
        <v>1262</v>
      </c>
      <c r="Q5" s="88">
        <v>169</v>
      </c>
      <c r="R5" s="88">
        <v>329</v>
      </c>
      <c r="S5" s="88">
        <v>0</v>
      </c>
      <c r="T5" s="88">
        <v>93</v>
      </c>
      <c r="U5" s="88">
        <v>670</v>
      </c>
      <c r="V5" s="88">
        <v>285</v>
      </c>
      <c r="W5" s="89">
        <v>8131</v>
      </c>
    </row>
    <row r="6" spans="1:23" ht="15.75" thickBot="1" x14ac:dyDescent="0.3">
      <c r="A6" s="87" t="s">
        <v>366</v>
      </c>
      <c r="B6" s="88">
        <v>94</v>
      </c>
      <c r="C6" s="88">
        <v>1</v>
      </c>
      <c r="D6" s="88">
        <v>5</v>
      </c>
      <c r="E6" s="88">
        <v>15</v>
      </c>
      <c r="F6" s="88">
        <v>20</v>
      </c>
      <c r="G6" s="88">
        <v>16</v>
      </c>
      <c r="H6" s="88">
        <v>15</v>
      </c>
      <c r="I6" s="88">
        <v>28</v>
      </c>
      <c r="J6" s="88">
        <v>0</v>
      </c>
      <c r="K6" s="88">
        <v>2</v>
      </c>
      <c r="L6" s="88">
        <v>57</v>
      </c>
      <c r="M6" s="88">
        <v>6</v>
      </c>
      <c r="N6" s="88">
        <v>30</v>
      </c>
      <c r="O6" s="88">
        <v>0</v>
      </c>
      <c r="P6" s="88">
        <v>57</v>
      </c>
      <c r="Q6" s="88">
        <v>11</v>
      </c>
      <c r="R6" s="88">
        <v>11</v>
      </c>
      <c r="S6" s="88">
        <v>0</v>
      </c>
      <c r="T6" s="88">
        <v>5</v>
      </c>
      <c r="U6" s="88">
        <v>33</v>
      </c>
      <c r="V6" s="88">
        <v>25</v>
      </c>
      <c r="W6" s="89">
        <v>431</v>
      </c>
    </row>
    <row r="7" spans="1:23" ht="15.75" thickBot="1" x14ac:dyDescent="0.3">
      <c r="A7" s="87" t="s">
        <v>367</v>
      </c>
      <c r="B7" s="88">
        <v>1733</v>
      </c>
      <c r="C7" s="88">
        <v>26</v>
      </c>
      <c r="D7" s="88">
        <v>385</v>
      </c>
      <c r="E7" s="88">
        <v>272</v>
      </c>
      <c r="F7" s="88">
        <v>230</v>
      </c>
      <c r="G7" s="88">
        <v>446</v>
      </c>
      <c r="H7" s="88">
        <v>341</v>
      </c>
      <c r="I7" s="88">
        <v>384</v>
      </c>
      <c r="J7" s="88">
        <v>28</v>
      </c>
      <c r="K7" s="88">
        <v>211</v>
      </c>
      <c r="L7" s="88">
        <v>987</v>
      </c>
      <c r="M7" s="88">
        <v>65</v>
      </c>
      <c r="N7" s="88">
        <v>504</v>
      </c>
      <c r="O7" s="88">
        <v>0</v>
      </c>
      <c r="P7" s="88">
        <v>1319</v>
      </c>
      <c r="Q7" s="88">
        <v>180</v>
      </c>
      <c r="R7" s="88">
        <v>340</v>
      </c>
      <c r="S7" s="88">
        <v>0</v>
      </c>
      <c r="T7" s="88">
        <v>98</v>
      </c>
      <c r="U7" s="88">
        <v>703</v>
      </c>
      <c r="V7" s="88">
        <v>310</v>
      </c>
      <c r="W7" s="89">
        <v>8562</v>
      </c>
    </row>
    <row r="8" spans="1:23" ht="15.75" thickBot="1" x14ac:dyDescent="0.3">
      <c r="A8" s="90" t="s">
        <v>368</v>
      </c>
      <c r="B8" s="91">
        <v>5.3999999999999999E-2</v>
      </c>
      <c r="C8" s="91">
        <v>3.7999999999999999E-2</v>
      </c>
      <c r="D8" s="91">
        <v>1.2999999999999999E-2</v>
      </c>
      <c r="E8" s="91">
        <v>5.5E-2</v>
      </c>
      <c r="F8" s="91">
        <v>8.6999999999999994E-2</v>
      </c>
      <c r="G8" s="91">
        <v>3.5999999999999997E-2</v>
      </c>
      <c r="H8" s="91">
        <v>4.3999999999999997E-2</v>
      </c>
      <c r="I8" s="91">
        <v>7.2999999999999995E-2</v>
      </c>
      <c r="J8" s="91">
        <v>0</v>
      </c>
      <c r="K8" s="91">
        <v>8.9999999999999993E-3</v>
      </c>
      <c r="L8" s="91">
        <v>5.8000000000000003E-2</v>
      </c>
      <c r="M8" s="91">
        <v>9.1999999999999998E-2</v>
      </c>
      <c r="N8" s="91">
        <v>0.06</v>
      </c>
      <c r="O8" s="91">
        <v>0</v>
      </c>
      <c r="P8" s="91">
        <v>4.2999999999999997E-2</v>
      </c>
      <c r="Q8" s="91">
        <v>6.0999999999999999E-2</v>
      </c>
      <c r="R8" s="91">
        <v>3.2000000000000001E-2</v>
      </c>
      <c r="S8" s="91">
        <v>0</v>
      </c>
      <c r="T8" s="91">
        <v>5.0999999999999997E-2</v>
      </c>
      <c r="U8" s="91">
        <v>4.7E-2</v>
      </c>
      <c r="V8" s="91">
        <v>8.1000000000000003E-2</v>
      </c>
      <c r="W8" s="92">
        <v>0.05</v>
      </c>
    </row>
    <row r="9" spans="1:23" ht="15.75" thickBot="1" x14ac:dyDescent="0.3">
      <c r="A9" s="87" t="s">
        <v>370</v>
      </c>
      <c r="B9" s="88">
        <v>1970</v>
      </c>
      <c r="C9" s="88">
        <v>65</v>
      </c>
      <c r="D9" s="88">
        <v>368</v>
      </c>
      <c r="E9" s="88">
        <v>236</v>
      </c>
      <c r="F9" s="88">
        <v>176</v>
      </c>
      <c r="G9" s="88">
        <v>364</v>
      </c>
      <c r="H9" s="88">
        <v>217</v>
      </c>
      <c r="I9" s="88">
        <v>308</v>
      </c>
      <c r="J9" s="88">
        <v>32</v>
      </c>
      <c r="K9" s="88">
        <v>217</v>
      </c>
      <c r="L9" s="88">
        <v>878</v>
      </c>
      <c r="M9" s="88">
        <v>54</v>
      </c>
      <c r="N9" s="88">
        <v>520</v>
      </c>
      <c r="O9" s="88">
        <v>1</v>
      </c>
      <c r="P9" s="88">
        <v>1481</v>
      </c>
      <c r="Q9" s="88">
        <v>179</v>
      </c>
      <c r="R9" s="88">
        <v>325</v>
      </c>
      <c r="S9" s="88">
        <v>0</v>
      </c>
      <c r="T9" s="88">
        <v>109</v>
      </c>
      <c r="U9" s="88">
        <v>633</v>
      </c>
      <c r="V9" s="88">
        <v>286</v>
      </c>
      <c r="W9" s="89">
        <v>8419</v>
      </c>
    </row>
    <row r="10" spans="1:23" ht="15.75" thickBot="1" x14ac:dyDescent="0.3">
      <c r="A10" s="87" t="s">
        <v>371</v>
      </c>
      <c r="B10" s="88">
        <v>223</v>
      </c>
      <c r="C10" s="88">
        <v>4</v>
      </c>
      <c r="D10" s="88">
        <v>27</v>
      </c>
      <c r="E10" s="88">
        <v>33</v>
      </c>
      <c r="F10" s="88">
        <v>37</v>
      </c>
      <c r="G10" s="88">
        <v>24</v>
      </c>
      <c r="H10" s="88">
        <v>23</v>
      </c>
      <c r="I10" s="88">
        <v>53</v>
      </c>
      <c r="J10" s="88">
        <v>1</v>
      </c>
      <c r="K10" s="88">
        <v>14</v>
      </c>
      <c r="L10" s="88">
        <v>91</v>
      </c>
      <c r="M10" s="88">
        <v>15</v>
      </c>
      <c r="N10" s="88">
        <v>82</v>
      </c>
      <c r="O10" s="88">
        <v>1</v>
      </c>
      <c r="P10" s="88">
        <v>151</v>
      </c>
      <c r="Q10" s="88">
        <v>18</v>
      </c>
      <c r="R10" s="88">
        <v>21</v>
      </c>
      <c r="S10" s="88">
        <v>0</v>
      </c>
      <c r="T10" s="88">
        <v>9</v>
      </c>
      <c r="U10" s="88">
        <v>72</v>
      </c>
      <c r="V10" s="88">
        <v>51</v>
      </c>
      <c r="W10" s="89">
        <v>950</v>
      </c>
    </row>
    <row r="11" spans="1:23" ht="15.75" thickBot="1" x14ac:dyDescent="0.3">
      <c r="A11" s="87" t="s">
        <v>372</v>
      </c>
      <c r="B11" s="88">
        <v>2193</v>
      </c>
      <c r="C11" s="88">
        <v>69</v>
      </c>
      <c r="D11" s="88">
        <v>395</v>
      </c>
      <c r="E11" s="88">
        <v>269</v>
      </c>
      <c r="F11" s="88">
        <v>213</v>
      </c>
      <c r="G11" s="88">
        <v>388</v>
      </c>
      <c r="H11" s="88">
        <v>240</v>
      </c>
      <c r="I11" s="88">
        <v>361</v>
      </c>
      <c r="J11" s="88">
        <v>33</v>
      </c>
      <c r="K11" s="88">
        <v>231</v>
      </c>
      <c r="L11" s="88">
        <v>969</v>
      </c>
      <c r="M11" s="88">
        <v>69</v>
      </c>
      <c r="N11" s="88">
        <v>602</v>
      </c>
      <c r="O11" s="88">
        <v>2</v>
      </c>
      <c r="P11" s="88">
        <v>1632</v>
      </c>
      <c r="Q11" s="88">
        <v>197</v>
      </c>
      <c r="R11" s="88">
        <v>346</v>
      </c>
      <c r="S11" s="88">
        <v>0</v>
      </c>
      <c r="T11" s="88">
        <v>118</v>
      </c>
      <c r="U11" s="88">
        <v>705</v>
      </c>
      <c r="V11" s="88">
        <v>337</v>
      </c>
      <c r="W11" s="89">
        <v>9369</v>
      </c>
    </row>
    <row r="12" spans="1:23" ht="15.75" thickBot="1" x14ac:dyDescent="0.3">
      <c r="A12" s="90" t="s">
        <v>373</v>
      </c>
      <c r="B12" s="91">
        <v>0.10199999999999999</v>
      </c>
      <c r="C12" s="91">
        <v>5.8000000000000003E-2</v>
      </c>
      <c r="D12" s="91">
        <v>6.8000000000000005E-2</v>
      </c>
      <c r="E12" s="91">
        <v>0.123</v>
      </c>
      <c r="F12" s="91">
        <v>0.17399999999999999</v>
      </c>
      <c r="G12" s="91">
        <v>6.2E-2</v>
      </c>
      <c r="H12" s="91">
        <v>9.6000000000000002E-2</v>
      </c>
      <c r="I12" s="91">
        <v>0.14699999999999999</v>
      </c>
      <c r="J12" s="91">
        <v>0.03</v>
      </c>
      <c r="K12" s="91">
        <v>6.0999999999999999E-2</v>
      </c>
      <c r="L12" s="91">
        <v>9.4E-2</v>
      </c>
      <c r="M12" s="91">
        <v>0.217</v>
      </c>
      <c r="N12" s="91">
        <v>0.13600000000000001</v>
      </c>
      <c r="O12" s="91">
        <v>0.5</v>
      </c>
      <c r="P12" s="91">
        <v>9.2999999999999999E-2</v>
      </c>
      <c r="Q12" s="91">
        <v>9.0999999999999998E-2</v>
      </c>
      <c r="R12" s="91">
        <v>6.0999999999999999E-2</v>
      </c>
      <c r="S12" s="91">
        <v>0</v>
      </c>
      <c r="T12" s="91">
        <v>7.5999999999999998E-2</v>
      </c>
      <c r="U12" s="91">
        <v>0.10199999999999999</v>
      </c>
      <c r="V12" s="91">
        <v>0.151</v>
      </c>
      <c r="W12" s="92">
        <v>0.10100000000000001</v>
      </c>
    </row>
    <row r="13" spans="1:23" ht="30.75" thickBot="1" x14ac:dyDescent="0.3">
      <c r="A13" s="87" t="s">
        <v>374</v>
      </c>
      <c r="B13" s="88">
        <v>351</v>
      </c>
      <c r="C13" s="88">
        <v>5</v>
      </c>
      <c r="D13" s="88">
        <v>33</v>
      </c>
      <c r="E13" s="88">
        <v>50</v>
      </c>
      <c r="F13" s="88">
        <v>54</v>
      </c>
      <c r="G13" s="88">
        <v>47</v>
      </c>
      <c r="H13" s="88">
        <v>29</v>
      </c>
      <c r="I13" s="88">
        <v>74</v>
      </c>
      <c r="J13" s="88">
        <v>2</v>
      </c>
      <c r="K13" s="88">
        <v>26</v>
      </c>
      <c r="L13" s="88">
        <v>151</v>
      </c>
      <c r="M13" s="88">
        <v>25</v>
      </c>
      <c r="N13" s="88">
        <v>98</v>
      </c>
      <c r="O13" s="88">
        <v>1</v>
      </c>
      <c r="P13" s="88">
        <v>219</v>
      </c>
      <c r="Q13" s="88">
        <v>39</v>
      </c>
      <c r="R13" s="88">
        <v>44</v>
      </c>
      <c r="S13" s="88">
        <v>0</v>
      </c>
      <c r="T13" s="88">
        <v>24</v>
      </c>
      <c r="U13" s="88">
        <v>98</v>
      </c>
      <c r="V13" s="88">
        <v>75</v>
      </c>
      <c r="W13" s="89">
        <v>1445</v>
      </c>
    </row>
    <row r="14" spans="1:23" ht="30.75" thickBot="1" x14ac:dyDescent="0.3">
      <c r="A14" s="87" t="s">
        <v>375</v>
      </c>
      <c r="B14" s="88">
        <v>3514</v>
      </c>
      <c r="C14" s="88">
        <v>86</v>
      </c>
      <c r="D14" s="88">
        <v>727</v>
      </c>
      <c r="E14" s="88">
        <v>473</v>
      </c>
      <c r="F14" s="88">
        <v>383</v>
      </c>
      <c r="G14" s="88">
        <v>763</v>
      </c>
      <c r="H14" s="88">
        <v>507</v>
      </c>
      <c r="I14" s="88">
        <v>663</v>
      </c>
      <c r="J14" s="88">
        <v>59</v>
      </c>
      <c r="K14" s="88">
        <v>411</v>
      </c>
      <c r="L14" s="88">
        <v>1755</v>
      </c>
      <c r="M14" s="88">
        <v>106</v>
      </c>
      <c r="N14" s="88">
        <v>977</v>
      </c>
      <c r="O14" s="88">
        <v>1</v>
      </c>
      <c r="P14" s="88">
        <v>2695</v>
      </c>
      <c r="Q14" s="88">
        <v>334</v>
      </c>
      <c r="R14" s="88">
        <v>635</v>
      </c>
      <c r="S14" s="88">
        <v>0</v>
      </c>
      <c r="T14" s="88">
        <v>189</v>
      </c>
      <c r="U14" s="88">
        <v>1275</v>
      </c>
      <c r="V14" s="88">
        <v>566</v>
      </c>
      <c r="W14" s="89">
        <v>16119</v>
      </c>
    </row>
    <row r="15" spans="1:23" ht="30.75" thickBot="1" x14ac:dyDescent="0.3">
      <c r="A15" s="90" t="s">
        <v>376</v>
      </c>
      <c r="B15" s="91">
        <v>9.0999999999999998E-2</v>
      </c>
      <c r="C15" s="91">
        <v>5.5E-2</v>
      </c>
      <c r="D15" s="91">
        <v>4.2999999999999997E-2</v>
      </c>
      <c r="E15" s="91">
        <v>9.6000000000000002E-2</v>
      </c>
      <c r="F15" s="91">
        <v>0.124</v>
      </c>
      <c r="G15" s="91">
        <v>5.8000000000000003E-2</v>
      </c>
      <c r="H15" s="91">
        <v>5.3999999999999999E-2</v>
      </c>
      <c r="I15" s="91">
        <v>0.1</v>
      </c>
      <c r="J15" s="91">
        <v>3.3000000000000002E-2</v>
      </c>
      <c r="K15" s="91">
        <v>5.8999999999999997E-2</v>
      </c>
      <c r="L15" s="91">
        <v>7.9000000000000001E-2</v>
      </c>
      <c r="M15" s="91">
        <v>0.191</v>
      </c>
      <c r="N15" s="91">
        <v>9.0999999999999998E-2</v>
      </c>
      <c r="O15" s="91">
        <v>0.5</v>
      </c>
      <c r="P15" s="91">
        <v>7.4999999999999997E-2</v>
      </c>
      <c r="Q15" s="91">
        <v>0.105</v>
      </c>
      <c r="R15" s="91">
        <v>6.5000000000000002E-2</v>
      </c>
      <c r="S15" s="91">
        <v>0</v>
      </c>
      <c r="T15" s="91">
        <v>0.113</v>
      </c>
      <c r="U15" s="91">
        <v>7.0999999999999994E-2</v>
      </c>
      <c r="V15" s="91">
        <v>0.11700000000000001</v>
      </c>
      <c r="W15" s="92">
        <v>8.2000000000000003E-2</v>
      </c>
    </row>
    <row r="16" spans="1:23" ht="15.75" thickBot="1" x14ac:dyDescent="0.3">
      <c r="A16" s="87" t="s">
        <v>377</v>
      </c>
      <c r="B16" s="88">
        <v>3926</v>
      </c>
      <c r="C16" s="88">
        <v>95</v>
      </c>
      <c r="D16" s="88">
        <v>780</v>
      </c>
      <c r="E16" s="88">
        <v>541</v>
      </c>
      <c r="F16" s="88">
        <v>443</v>
      </c>
      <c r="G16" s="88">
        <v>834</v>
      </c>
      <c r="H16" s="88">
        <v>581</v>
      </c>
      <c r="I16" s="88">
        <v>745</v>
      </c>
      <c r="J16" s="88">
        <v>61</v>
      </c>
      <c r="K16" s="88">
        <v>442</v>
      </c>
      <c r="L16" s="88">
        <v>1956</v>
      </c>
      <c r="M16" s="88">
        <v>134</v>
      </c>
      <c r="N16" s="88">
        <v>1106</v>
      </c>
      <c r="O16" s="88">
        <v>2</v>
      </c>
      <c r="P16" s="88">
        <v>2951</v>
      </c>
      <c r="Q16" s="88">
        <v>377</v>
      </c>
      <c r="R16" s="88">
        <v>686</v>
      </c>
      <c r="S16" s="88">
        <v>0</v>
      </c>
      <c r="T16" s="88">
        <v>216</v>
      </c>
      <c r="U16" s="88">
        <v>1408</v>
      </c>
      <c r="V16" s="88">
        <v>647</v>
      </c>
      <c r="W16" s="89">
        <v>17931</v>
      </c>
    </row>
    <row r="17" spans="1:23" ht="30.75" thickBot="1" x14ac:dyDescent="0.3">
      <c r="A17" s="87" t="s">
        <v>378</v>
      </c>
      <c r="B17" s="88">
        <v>9408</v>
      </c>
      <c r="C17" s="88">
        <v>1181</v>
      </c>
      <c r="D17" s="88">
        <v>1360</v>
      </c>
      <c r="E17" s="88">
        <v>1185</v>
      </c>
      <c r="F17" s="88">
        <v>1866</v>
      </c>
      <c r="G17" s="88">
        <v>1053</v>
      </c>
      <c r="H17" s="88">
        <v>1002</v>
      </c>
      <c r="I17" s="88">
        <v>1194</v>
      </c>
      <c r="J17" s="88">
        <v>310</v>
      </c>
      <c r="K17" s="88">
        <v>1113</v>
      </c>
      <c r="L17" s="88">
        <v>2716</v>
      </c>
      <c r="M17" s="88">
        <v>655</v>
      </c>
      <c r="N17" s="88">
        <v>2405</v>
      </c>
      <c r="O17" s="88">
        <v>1220</v>
      </c>
      <c r="P17" s="88">
        <v>4901</v>
      </c>
      <c r="Q17" s="88">
        <v>890</v>
      </c>
      <c r="R17" s="88">
        <v>1752</v>
      </c>
      <c r="S17" s="88">
        <v>718</v>
      </c>
      <c r="T17" s="88">
        <v>1473</v>
      </c>
      <c r="U17" s="88">
        <v>1717</v>
      </c>
      <c r="V17" s="88">
        <v>1795</v>
      </c>
      <c r="W17" s="89">
        <v>39914</v>
      </c>
    </row>
    <row r="18" spans="1:23" ht="15.75" thickBot="1" x14ac:dyDescent="0.3">
      <c r="A18" s="90" t="s">
        <v>379</v>
      </c>
      <c r="B18" s="91">
        <v>0.41699999999999998</v>
      </c>
      <c r="C18" s="91">
        <v>0.08</v>
      </c>
      <c r="D18" s="91">
        <v>0.57399999999999995</v>
      </c>
      <c r="E18" s="91">
        <v>0.45700000000000002</v>
      </c>
      <c r="F18" s="91">
        <v>0.23699999999999999</v>
      </c>
      <c r="G18" s="91">
        <v>0.79200000000000004</v>
      </c>
      <c r="H18" s="91">
        <v>0.57999999999999996</v>
      </c>
      <c r="I18" s="91">
        <v>0.624</v>
      </c>
      <c r="J18" s="91">
        <v>0.19700000000000001</v>
      </c>
      <c r="K18" s="91">
        <v>0.39700000000000002</v>
      </c>
      <c r="L18" s="91">
        <v>0.72</v>
      </c>
      <c r="M18" s="91">
        <v>0.20499999999999999</v>
      </c>
      <c r="N18" s="91">
        <v>0.46</v>
      </c>
      <c r="O18" s="91">
        <v>2E-3</v>
      </c>
      <c r="P18" s="91">
        <v>0.60199999999999998</v>
      </c>
      <c r="Q18" s="91">
        <v>0.42399999999999999</v>
      </c>
      <c r="R18" s="91">
        <v>0.39200000000000002</v>
      </c>
      <c r="S18" s="91">
        <v>0</v>
      </c>
      <c r="T18" s="91">
        <v>0.14699999999999999</v>
      </c>
      <c r="U18" s="91">
        <v>0.82</v>
      </c>
      <c r="V18" s="91">
        <v>0.36</v>
      </c>
      <c r="W18" s="92">
        <v>0.44900000000000001</v>
      </c>
    </row>
  </sheetData>
  <mergeCells count="2">
    <mergeCell ref="A1:A2"/>
    <mergeCell ref="C1:W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ColWidth="9.140625" defaultRowHeight="12.75" x14ac:dyDescent="0.2"/>
  <cols>
    <col min="1" max="1" width="22" style="5" customWidth="1"/>
    <col min="2" max="14" width="13.28515625" style="5" customWidth="1"/>
    <col min="15" max="16384" width="9.140625" style="5"/>
  </cols>
  <sheetData>
    <row r="1" spans="1:15" x14ac:dyDescent="0.2">
      <c r="A1" s="6" t="s">
        <v>112</v>
      </c>
      <c r="B1" s="6" t="s">
        <v>320</v>
      </c>
    </row>
    <row r="2" spans="1:15" x14ac:dyDescent="0.2">
      <c r="A2" s="18"/>
    </row>
    <row r="3" spans="1:15" x14ac:dyDescent="0.2">
      <c r="B3" s="93" t="s">
        <v>68</v>
      </c>
      <c r="C3" s="93"/>
      <c r="D3" s="93"/>
      <c r="E3" s="93"/>
      <c r="F3" s="93"/>
      <c r="G3" s="93"/>
      <c r="H3" s="93" t="s">
        <v>69</v>
      </c>
      <c r="I3" s="93"/>
      <c r="J3" s="93"/>
      <c r="K3" s="93"/>
      <c r="L3" s="93"/>
      <c r="M3" s="93"/>
      <c r="N3" s="93"/>
    </row>
    <row r="4" spans="1:15" ht="25.5" customHeight="1" x14ac:dyDescent="0.2">
      <c r="A4" s="27" t="s">
        <v>21</v>
      </c>
      <c r="B4" s="27" t="s">
        <v>36</v>
      </c>
      <c r="C4" s="27" t="s">
        <v>26</v>
      </c>
      <c r="D4" s="27" t="s">
        <v>29</v>
      </c>
      <c r="E4" s="27" t="s">
        <v>37</v>
      </c>
      <c r="F4" s="27" t="s">
        <v>38</v>
      </c>
      <c r="G4" s="27" t="s">
        <v>39</v>
      </c>
      <c r="H4" s="27" t="s">
        <v>36</v>
      </c>
      <c r="I4" s="27" t="s">
        <v>26</v>
      </c>
      <c r="J4" s="27" t="s">
        <v>29</v>
      </c>
      <c r="K4" s="27" t="s">
        <v>40</v>
      </c>
      <c r="L4" s="27" t="s">
        <v>38</v>
      </c>
      <c r="M4" s="27" t="s">
        <v>67</v>
      </c>
      <c r="N4" s="27" t="s">
        <v>30</v>
      </c>
    </row>
    <row r="5" spans="1:15" ht="27.75" x14ac:dyDescent="0.2">
      <c r="A5" s="61" t="s">
        <v>33</v>
      </c>
      <c r="B5" s="59" t="s">
        <v>146</v>
      </c>
      <c r="C5" s="35"/>
      <c r="D5" s="35"/>
      <c r="E5" s="59" t="s">
        <v>149</v>
      </c>
      <c r="F5" s="59" t="s">
        <v>41</v>
      </c>
      <c r="G5" s="59" t="s">
        <v>34</v>
      </c>
      <c r="H5" s="59" t="s">
        <v>146</v>
      </c>
      <c r="I5" s="35"/>
      <c r="J5" s="35"/>
      <c r="K5" s="59" t="s">
        <v>147</v>
      </c>
      <c r="L5" s="59" t="s">
        <v>41</v>
      </c>
      <c r="M5" s="59" t="s">
        <v>148</v>
      </c>
      <c r="N5" s="59" t="s">
        <v>34</v>
      </c>
    </row>
    <row r="6" spans="1:15" s="6" customFormat="1" x14ac:dyDescent="0.2">
      <c r="A6" s="62" t="s">
        <v>113</v>
      </c>
      <c r="B6" s="64">
        <f t="shared" ref="B6:F6" si="0">SUM(B7:B27,)</f>
        <v>40400</v>
      </c>
      <c r="C6" s="64">
        <f t="shared" si="0"/>
        <v>32823</v>
      </c>
      <c r="D6" s="64">
        <f t="shared" si="0"/>
        <v>39491</v>
      </c>
      <c r="E6" s="64">
        <f t="shared" si="0"/>
        <v>24981</v>
      </c>
      <c r="F6" s="64">
        <f t="shared" si="0"/>
        <v>10308</v>
      </c>
      <c r="G6" s="65">
        <f t="shared" ref="G6" si="1">SUM(G7:G27)</f>
        <v>148003</v>
      </c>
      <c r="H6" s="64">
        <f t="shared" ref="H6:L6" si="2">SUM(H7:H27,)</f>
        <v>2766</v>
      </c>
      <c r="I6" s="64">
        <f t="shared" si="2"/>
        <v>1401</v>
      </c>
      <c r="J6" s="64">
        <f t="shared" si="2"/>
        <v>2837</v>
      </c>
      <c r="K6" s="64">
        <f t="shared" si="2"/>
        <v>578</v>
      </c>
      <c r="L6" s="64">
        <f t="shared" si="2"/>
        <v>109</v>
      </c>
      <c r="M6" s="65">
        <v>3317</v>
      </c>
      <c r="N6" s="65">
        <f>SUM(H6:M6)</f>
        <v>11008</v>
      </c>
      <c r="O6" s="14"/>
    </row>
    <row r="7" spans="1:15" x14ac:dyDescent="0.2">
      <c r="A7" s="63" t="s">
        <v>114</v>
      </c>
      <c r="B7" s="66">
        <v>8822</v>
      </c>
      <c r="C7" s="66">
        <v>7062</v>
      </c>
      <c r="D7" s="66">
        <v>7868</v>
      </c>
      <c r="E7" s="66">
        <v>6261</v>
      </c>
      <c r="F7" s="66">
        <v>5459</v>
      </c>
      <c r="G7" s="65">
        <f t="shared" ref="G7:G27" si="3">SUM(B7:F7)</f>
        <v>35472</v>
      </c>
      <c r="H7" s="66">
        <v>652</v>
      </c>
      <c r="I7" s="66">
        <v>420</v>
      </c>
      <c r="J7" s="66">
        <v>674</v>
      </c>
      <c r="K7" s="66">
        <v>229</v>
      </c>
      <c r="L7" s="66">
        <v>78</v>
      </c>
      <c r="M7" s="67">
        <v>858</v>
      </c>
      <c r="N7" s="65">
        <f t="shared" ref="N7:N27" si="4">SUM(H7:M7)</f>
        <v>2911</v>
      </c>
      <c r="O7" s="14"/>
    </row>
    <row r="8" spans="1:15" x14ac:dyDescent="0.2">
      <c r="A8" s="63" t="s">
        <v>1</v>
      </c>
      <c r="B8" s="66">
        <v>3203</v>
      </c>
      <c r="C8" s="66">
        <v>1897</v>
      </c>
      <c r="D8" s="66">
        <v>3199</v>
      </c>
      <c r="E8" s="66">
        <v>881</v>
      </c>
      <c r="F8" s="66">
        <v>0</v>
      </c>
      <c r="G8" s="65">
        <f t="shared" si="3"/>
        <v>9180</v>
      </c>
      <c r="H8" s="66">
        <v>287</v>
      </c>
      <c r="I8" s="66">
        <v>44</v>
      </c>
      <c r="J8" s="66">
        <v>97</v>
      </c>
      <c r="K8" s="66">
        <v>2</v>
      </c>
      <c r="L8" s="66">
        <v>0</v>
      </c>
      <c r="M8" s="67">
        <v>222</v>
      </c>
      <c r="N8" s="65">
        <f t="shared" si="4"/>
        <v>652</v>
      </c>
      <c r="O8" s="14"/>
    </row>
    <row r="9" spans="1:15" x14ac:dyDescent="0.2">
      <c r="A9" s="63" t="s">
        <v>2</v>
      </c>
      <c r="B9" s="66">
        <v>1129</v>
      </c>
      <c r="C9" s="66">
        <v>1041</v>
      </c>
      <c r="D9" s="66">
        <v>1166</v>
      </c>
      <c r="E9" s="66">
        <v>1037</v>
      </c>
      <c r="F9" s="66">
        <v>0</v>
      </c>
      <c r="G9" s="65">
        <f t="shared" si="3"/>
        <v>4373</v>
      </c>
      <c r="H9" s="66">
        <v>21</v>
      </c>
      <c r="I9" s="66">
        <v>14</v>
      </c>
      <c r="J9" s="66">
        <v>4</v>
      </c>
      <c r="K9" s="66">
        <v>15</v>
      </c>
      <c r="L9" s="66">
        <v>0</v>
      </c>
      <c r="M9" s="67">
        <v>47</v>
      </c>
      <c r="N9" s="65">
        <f t="shared" si="4"/>
        <v>101</v>
      </c>
      <c r="O9" s="14"/>
    </row>
    <row r="10" spans="1:15" x14ac:dyDescent="0.2">
      <c r="A10" s="63" t="s">
        <v>3</v>
      </c>
      <c r="B10" s="66">
        <v>1376</v>
      </c>
      <c r="C10" s="66">
        <v>989</v>
      </c>
      <c r="D10" s="66">
        <v>1331</v>
      </c>
      <c r="E10" s="66">
        <v>1</v>
      </c>
      <c r="F10" s="66">
        <v>0</v>
      </c>
      <c r="G10" s="65">
        <f t="shared" si="3"/>
        <v>3697</v>
      </c>
      <c r="H10" s="66">
        <v>105</v>
      </c>
      <c r="I10" s="66">
        <v>48</v>
      </c>
      <c r="J10" s="66">
        <v>101</v>
      </c>
      <c r="K10" s="66">
        <v>0</v>
      </c>
      <c r="L10" s="66">
        <v>0</v>
      </c>
      <c r="M10" s="67">
        <v>11</v>
      </c>
      <c r="N10" s="65">
        <f t="shared" si="4"/>
        <v>265</v>
      </c>
      <c r="O10" s="14"/>
    </row>
    <row r="11" spans="1:15" x14ac:dyDescent="0.2">
      <c r="A11" s="63" t="s">
        <v>4</v>
      </c>
      <c r="B11" s="66">
        <v>1048</v>
      </c>
      <c r="C11" s="66">
        <v>952</v>
      </c>
      <c r="D11" s="66">
        <v>1058</v>
      </c>
      <c r="E11" s="66">
        <v>990</v>
      </c>
      <c r="F11" s="66">
        <v>106</v>
      </c>
      <c r="G11" s="65">
        <f t="shared" si="3"/>
        <v>4154</v>
      </c>
      <c r="H11" s="66">
        <v>57</v>
      </c>
      <c r="I11" s="66">
        <v>21</v>
      </c>
      <c r="J11" s="66">
        <v>40</v>
      </c>
      <c r="K11" s="66">
        <v>4</v>
      </c>
      <c r="L11" s="66">
        <v>1</v>
      </c>
      <c r="M11" s="67">
        <v>53</v>
      </c>
      <c r="N11" s="65">
        <f t="shared" si="4"/>
        <v>176</v>
      </c>
      <c r="O11" s="14"/>
    </row>
    <row r="12" spans="1:15" x14ac:dyDescent="0.2">
      <c r="A12" s="63" t="s">
        <v>5</v>
      </c>
      <c r="B12" s="66">
        <v>1538</v>
      </c>
      <c r="C12" s="66">
        <v>1241</v>
      </c>
      <c r="D12" s="66">
        <v>1648</v>
      </c>
      <c r="E12" s="66">
        <v>803</v>
      </c>
      <c r="F12" s="66">
        <v>0</v>
      </c>
      <c r="G12" s="65">
        <f t="shared" si="3"/>
        <v>5230</v>
      </c>
      <c r="H12" s="66">
        <v>133</v>
      </c>
      <c r="I12" s="66">
        <v>101</v>
      </c>
      <c r="J12" s="66">
        <v>171</v>
      </c>
      <c r="K12" s="66">
        <v>10</v>
      </c>
      <c r="L12" s="66">
        <v>0</v>
      </c>
      <c r="M12" s="67">
        <v>336</v>
      </c>
      <c r="N12" s="65">
        <f t="shared" si="4"/>
        <v>751</v>
      </c>
      <c r="O12" s="14"/>
    </row>
    <row r="13" spans="1:15" x14ac:dyDescent="0.2">
      <c r="A13" s="63" t="s">
        <v>6</v>
      </c>
      <c r="B13" s="66">
        <v>1085</v>
      </c>
      <c r="C13" s="66">
        <v>913</v>
      </c>
      <c r="D13" s="66">
        <v>1100</v>
      </c>
      <c r="E13" s="66">
        <v>637</v>
      </c>
      <c r="F13" s="66">
        <v>0</v>
      </c>
      <c r="G13" s="65">
        <f t="shared" si="3"/>
        <v>3735</v>
      </c>
      <c r="H13" s="66">
        <v>58</v>
      </c>
      <c r="I13" s="66">
        <v>30</v>
      </c>
      <c r="J13" s="66">
        <v>35</v>
      </c>
      <c r="K13" s="66">
        <v>45</v>
      </c>
      <c r="L13" s="66">
        <v>0</v>
      </c>
      <c r="M13" s="67">
        <v>62</v>
      </c>
      <c r="N13" s="65">
        <f t="shared" si="4"/>
        <v>230</v>
      </c>
      <c r="O13" s="14"/>
    </row>
    <row r="14" spans="1:15" x14ac:dyDescent="0.2">
      <c r="A14" s="63" t="s">
        <v>7</v>
      </c>
      <c r="B14" s="66">
        <v>1015</v>
      </c>
      <c r="C14" s="66">
        <v>154</v>
      </c>
      <c r="D14" s="66">
        <v>1049</v>
      </c>
      <c r="E14" s="66">
        <v>104</v>
      </c>
      <c r="F14" s="66">
        <v>0</v>
      </c>
      <c r="G14" s="65">
        <f t="shared" si="3"/>
        <v>2322</v>
      </c>
      <c r="H14" s="66">
        <v>7</v>
      </c>
      <c r="I14" s="66">
        <v>1</v>
      </c>
      <c r="J14" s="66">
        <v>5</v>
      </c>
      <c r="K14" s="66">
        <v>1</v>
      </c>
      <c r="L14" s="66">
        <v>0</v>
      </c>
      <c r="M14" s="67">
        <v>3</v>
      </c>
      <c r="N14" s="65">
        <f t="shared" si="4"/>
        <v>17</v>
      </c>
      <c r="O14" s="14"/>
    </row>
    <row r="15" spans="1:15" x14ac:dyDescent="0.2">
      <c r="A15" s="63" t="s">
        <v>8</v>
      </c>
      <c r="B15" s="66">
        <v>2422</v>
      </c>
      <c r="C15" s="66">
        <v>2416</v>
      </c>
      <c r="D15" s="66">
        <v>2411</v>
      </c>
      <c r="E15" s="66">
        <v>1618</v>
      </c>
      <c r="F15" s="66">
        <v>1614</v>
      </c>
      <c r="G15" s="65">
        <f t="shared" si="3"/>
        <v>10481</v>
      </c>
      <c r="H15" s="66">
        <v>240</v>
      </c>
      <c r="I15" s="66">
        <v>52</v>
      </c>
      <c r="J15" s="66">
        <v>132</v>
      </c>
      <c r="K15" s="66">
        <v>8</v>
      </c>
      <c r="L15" s="66">
        <v>1</v>
      </c>
      <c r="M15" s="67">
        <v>365</v>
      </c>
      <c r="N15" s="65">
        <f t="shared" si="4"/>
        <v>798</v>
      </c>
      <c r="O15" s="14"/>
    </row>
    <row r="16" spans="1:15" x14ac:dyDescent="0.2">
      <c r="A16" s="63" t="s">
        <v>9</v>
      </c>
      <c r="B16" s="66">
        <v>422</v>
      </c>
      <c r="C16" s="66">
        <v>156</v>
      </c>
      <c r="D16" s="66">
        <v>370</v>
      </c>
      <c r="E16" s="66">
        <v>68</v>
      </c>
      <c r="F16" s="66">
        <v>0</v>
      </c>
      <c r="G16" s="65">
        <f t="shared" si="3"/>
        <v>1016</v>
      </c>
      <c r="H16" s="66">
        <v>3</v>
      </c>
      <c r="I16" s="66">
        <v>0</v>
      </c>
      <c r="J16" s="66">
        <v>1</v>
      </c>
      <c r="K16" s="66">
        <v>0</v>
      </c>
      <c r="L16" s="66">
        <v>0</v>
      </c>
      <c r="M16" s="67">
        <v>1</v>
      </c>
      <c r="N16" s="65">
        <f t="shared" si="4"/>
        <v>5</v>
      </c>
      <c r="O16" s="14"/>
    </row>
    <row r="17" spans="1:15" x14ac:dyDescent="0.2">
      <c r="A17" s="63" t="s">
        <v>10</v>
      </c>
      <c r="B17" s="66">
        <v>713</v>
      </c>
      <c r="C17" s="66">
        <v>660</v>
      </c>
      <c r="D17" s="66">
        <v>717</v>
      </c>
      <c r="E17" s="66">
        <v>0</v>
      </c>
      <c r="F17" s="66">
        <v>0</v>
      </c>
      <c r="G17" s="65">
        <f t="shared" si="3"/>
        <v>2090</v>
      </c>
      <c r="H17" s="66">
        <v>39</v>
      </c>
      <c r="I17" s="66">
        <v>59</v>
      </c>
      <c r="J17" s="66">
        <v>62</v>
      </c>
      <c r="K17" s="66">
        <v>0</v>
      </c>
      <c r="L17" s="66">
        <v>0</v>
      </c>
      <c r="M17" s="67">
        <v>41</v>
      </c>
      <c r="N17" s="65">
        <f t="shared" si="4"/>
        <v>201</v>
      </c>
      <c r="O17" s="14"/>
    </row>
    <row r="18" spans="1:15" x14ac:dyDescent="0.2">
      <c r="A18" s="63" t="s">
        <v>11</v>
      </c>
      <c r="B18" s="66">
        <v>651</v>
      </c>
      <c r="C18" s="66">
        <v>545</v>
      </c>
      <c r="D18" s="66">
        <v>719</v>
      </c>
      <c r="E18" s="66">
        <v>178</v>
      </c>
      <c r="F18" s="66">
        <v>0</v>
      </c>
      <c r="G18" s="65">
        <f t="shared" si="3"/>
        <v>2093</v>
      </c>
      <c r="H18" s="66">
        <v>12</v>
      </c>
      <c r="I18" s="66">
        <v>26</v>
      </c>
      <c r="J18" s="66">
        <v>9</v>
      </c>
      <c r="K18" s="66">
        <v>0</v>
      </c>
      <c r="L18" s="66">
        <v>0</v>
      </c>
      <c r="M18" s="67">
        <v>0</v>
      </c>
      <c r="N18" s="65">
        <f t="shared" si="4"/>
        <v>47</v>
      </c>
      <c r="O18" s="14"/>
    </row>
    <row r="19" spans="1:15" x14ac:dyDescent="0.2">
      <c r="A19" s="63" t="s">
        <v>12</v>
      </c>
      <c r="B19" s="66">
        <v>1359</v>
      </c>
      <c r="C19" s="66">
        <v>1210</v>
      </c>
      <c r="D19" s="66">
        <v>1433</v>
      </c>
      <c r="E19" s="66">
        <v>1064</v>
      </c>
      <c r="F19" s="66">
        <v>114</v>
      </c>
      <c r="G19" s="65">
        <f t="shared" si="3"/>
        <v>5180</v>
      </c>
      <c r="H19" s="66">
        <v>188</v>
      </c>
      <c r="I19" s="66">
        <v>79</v>
      </c>
      <c r="J19" s="66">
        <v>262</v>
      </c>
      <c r="K19" s="66">
        <v>51</v>
      </c>
      <c r="L19" s="66">
        <v>4</v>
      </c>
      <c r="M19" s="67">
        <v>67</v>
      </c>
      <c r="N19" s="65">
        <f t="shared" si="4"/>
        <v>651</v>
      </c>
      <c r="O19" s="14"/>
    </row>
    <row r="20" spans="1:15" x14ac:dyDescent="0.2">
      <c r="A20" s="63" t="s">
        <v>13</v>
      </c>
      <c r="B20" s="66">
        <v>1724</v>
      </c>
      <c r="C20" s="66">
        <v>1525</v>
      </c>
      <c r="D20" s="66">
        <v>1732</v>
      </c>
      <c r="E20" s="66">
        <v>1576</v>
      </c>
      <c r="F20" s="66">
        <v>272</v>
      </c>
      <c r="G20" s="65">
        <f t="shared" si="3"/>
        <v>6829</v>
      </c>
      <c r="H20" s="66">
        <v>133</v>
      </c>
      <c r="I20" s="66">
        <v>54</v>
      </c>
      <c r="J20" s="66">
        <v>101</v>
      </c>
      <c r="K20" s="66">
        <v>12</v>
      </c>
      <c r="L20" s="66">
        <v>0</v>
      </c>
      <c r="M20" s="67">
        <v>359</v>
      </c>
      <c r="N20" s="65">
        <f t="shared" si="4"/>
        <v>659</v>
      </c>
      <c r="O20" s="14"/>
    </row>
    <row r="21" spans="1:15" x14ac:dyDescent="0.2">
      <c r="A21" s="63" t="s">
        <v>14</v>
      </c>
      <c r="B21" s="66">
        <v>2479</v>
      </c>
      <c r="C21" s="66">
        <v>2379</v>
      </c>
      <c r="D21" s="66">
        <v>2503</v>
      </c>
      <c r="E21" s="66">
        <v>2438</v>
      </c>
      <c r="F21" s="66">
        <v>1700</v>
      </c>
      <c r="G21" s="65">
        <f t="shared" si="3"/>
        <v>11499</v>
      </c>
      <c r="H21" s="66">
        <v>257</v>
      </c>
      <c r="I21" s="66">
        <v>191</v>
      </c>
      <c r="J21" s="66">
        <v>213</v>
      </c>
      <c r="K21" s="66">
        <v>85</v>
      </c>
      <c r="L21" s="66">
        <v>17</v>
      </c>
      <c r="M21" s="67">
        <v>354</v>
      </c>
      <c r="N21" s="65">
        <f t="shared" si="4"/>
        <v>1117</v>
      </c>
      <c r="O21" s="14"/>
    </row>
    <row r="22" spans="1:15" x14ac:dyDescent="0.2">
      <c r="A22" s="63" t="s">
        <v>15</v>
      </c>
      <c r="B22" s="66">
        <v>876</v>
      </c>
      <c r="C22" s="66">
        <v>793</v>
      </c>
      <c r="D22" s="66">
        <v>946</v>
      </c>
      <c r="E22" s="66">
        <v>738</v>
      </c>
      <c r="F22" s="66">
        <v>67</v>
      </c>
      <c r="G22" s="65">
        <f t="shared" si="3"/>
        <v>3420</v>
      </c>
      <c r="H22" s="66">
        <v>126</v>
      </c>
      <c r="I22" s="66">
        <v>24</v>
      </c>
      <c r="J22" s="66">
        <v>43</v>
      </c>
      <c r="K22" s="66">
        <v>31</v>
      </c>
      <c r="L22" s="66">
        <v>0</v>
      </c>
      <c r="M22" s="67">
        <v>14</v>
      </c>
      <c r="N22" s="65">
        <f t="shared" si="4"/>
        <v>238</v>
      </c>
      <c r="O22" s="14"/>
    </row>
    <row r="23" spans="1:15" x14ac:dyDescent="0.2">
      <c r="A23" s="63" t="s">
        <v>16</v>
      </c>
      <c r="B23" s="66">
        <v>1394</v>
      </c>
      <c r="C23" s="66">
        <v>1089</v>
      </c>
      <c r="D23" s="66">
        <v>1453</v>
      </c>
      <c r="E23" s="66">
        <v>235</v>
      </c>
      <c r="F23" s="66">
        <v>0</v>
      </c>
      <c r="G23" s="65">
        <f t="shared" si="3"/>
        <v>4171</v>
      </c>
      <c r="H23" s="66">
        <v>152</v>
      </c>
      <c r="I23" s="66">
        <v>94</v>
      </c>
      <c r="J23" s="66">
        <v>289</v>
      </c>
      <c r="K23" s="66">
        <v>4</v>
      </c>
      <c r="L23" s="66">
        <v>0</v>
      </c>
      <c r="M23" s="67">
        <v>65</v>
      </c>
      <c r="N23" s="65">
        <f t="shared" si="4"/>
        <v>604</v>
      </c>
      <c r="O23" s="14"/>
    </row>
    <row r="24" spans="1:15" x14ac:dyDescent="0.2">
      <c r="A24" s="63" t="s">
        <v>17</v>
      </c>
      <c r="B24" s="66">
        <v>4584</v>
      </c>
      <c r="C24" s="66">
        <v>4023</v>
      </c>
      <c r="D24" s="66">
        <v>4466</v>
      </c>
      <c r="E24" s="66">
        <v>4166</v>
      </c>
      <c r="F24" s="66">
        <v>716</v>
      </c>
      <c r="G24" s="65">
        <f t="shared" si="3"/>
        <v>17955</v>
      </c>
      <c r="H24" s="66">
        <v>193</v>
      </c>
      <c r="I24" s="66">
        <v>90</v>
      </c>
      <c r="J24" s="66">
        <v>481</v>
      </c>
      <c r="K24" s="66">
        <v>46</v>
      </c>
      <c r="L24" s="66">
        <v>3</v>
      </c>
      <c r="M24" s="67">
        <v>304</v>
      </c>
      <c r="N24" s="65">
        <f t="shared" si="4"/>
        <v>1117</v>
      </c>
      <c r="O24" s="14"/>
    </row>
    <row r="25" spans="1:15" x14ac:dyDescent="0.2">
      <c r="A25" s="63" t="s">
        <v>18</v>
      </c>
      <c r="B25" s="66">
        <v>1904</v>
      </c>
      <c r="C25" s="66">
        <v>1595</v>
      </c>
      <c r="D25" s="66">
        <v>1936</v>
      </c>
      <c r="E25" s="66">
        <v>695</v>
      </c>
      <c r="F25" s="66">
        <v>0</v>
      </c>
      <c r="G25" s="65">
        <f t="shared" si="3"/>
        <v>6130</v>
      </c>
      <c r="H25" s="66">
        <v>55</v>
      </c>
      <c r="I25" s="66">
        <v>25</v>
      </c>
      <c r="J25" s="66">
        <v>66</v>
      </c>
      <c r="K25" s="66">
        <v>7</v>
      </c>
      <c r="L25" s="66">
        <v>0</v>
      </c>
      <c r="M25" s="67">
        <v>85</v>
      </c>
      <c r="N25" s="65">
        <f t="shared" si="4"/>
        <v>238</v>
      </c>
      <c r="O25" s="14"/>
    </row>
    <row r="26" spans="1:15" x14ac:dyDescent="0.2">
      <c r="A26" s="63" t="s">
        <v>19</v>
      </c>
      <c r="B26" s="66">
        <v>1311</v>
      </c>
      <c r="C26" s="66">
        <v>1132</v>
      </c>
      <c r="D26" s="66">
        <v>1276</v>
      </c>
      <c r="E26" s="66">
        <v>580</v>
      </c>
      <c r="F26" s="66">
        <v>121</v>
      </c>
      <c r="G26" s="65">
        <f t="shared" si="3"/>
        <v>4420</v>
      </c>
      <c r="H26" s="66">
        <v>29</v>
      </c>
      <c r="I26" s="66">
        <v>17</v>
      </c>
      <c r="J26" s="66">
        <v>33</v>
      </c>
      <c r="K26" s="66">
        <v>3</v>
      </c>
      <c r="L26" s="66">
        <v>0</v>
      </c>
      <c r="M26" s="67">
        <v>59</v>
      </c>
      <c r="N26" s="65">
        <f t="shared" si="4"/>
        <v>141</v>
      </c>
      <c r="O26" s="14"/>
    </row>
    <row r="27" spans="1:15" x14ac:dyDescent="0.2">
      <c r="A27" s="63" t="s">
        <v>20</v>
      </c>
      <c r="B27" s="66">
        <v>1345</v>
      </c>
      <c r="C27" s="66">
        <v>1051</v>
      </c>
      <c r="D27" s="66">
        <v>1110</v>
      </c>
      <c r="E27" s="66">
        <v>911</v>
      </c>
      <c r="F27" s="66">
        <v>139</v>
      </c>
      <c r="G27" s="65">
        <f t="shared" si="3"/>
        <v>4556</v>
      </c>
      <c r="H27" s="66">
        <v>19</v>
      </c>
      <c r="I27" s="66">
        <v>11</v>
      </c>
      <c r="J27" s="66">
        <v>18</v>
      </c>
      <c r="K27" s="66">
        <v>25</v>
      </c>
      <c r="L27" s="66">
        <v>5</v>
      </c>
      <c r="M27" s="67">
        <v>11</v>
      </c>
      <c r="N27" s="65">
        <f t="shared" si="4"/>
        <v>89</v>
      </c>
      <c r="O27" s="14"/>
    </row>
    <row r="28" spans="1:15" x14ac:dyDescent="0.2">
      <c r="G28" s="7"/>
    </row>
  </sheetData>
  <mergeCells count="2">
    <mergeCell ref="B3:G3"/>
    <mergeCell ref="H3:N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ColWidth="9.140625" defaultRowHeight="15" x14ac:dyDescent="0.25"/>
  <cols>
    <col min="1" max="1" width="20.42578125" style="4" customWidth="1"/>
    <col min="2" max="2" width="10.7109375" style="4" customWidth="1"/>
    <col min="3" max="7" width="9.140625" style="4"/>
    <col min="8" max="8" width="12" style="4" customWidth="1"/>
    <col min="9" max="9" width="11.5703125" style="4" customWidth="1"/>
    <col min="10" max="10" width="10.5703125" style="4" customWidth="1"/>
    <col min="11" max="16384" width="9.140625" style="4"/>
  </cols>
  <sheetData>
    <row r="1" spans="1:12" x14ac:dyDescent="0.25">
      <c r="A1" s="6" t="s">
        <v>115</v>
      </c>
      <c r="B1" s="6" t="s">
        <v>322</v>
      </c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11" customFormat="1" ht="25.5" customHeight="1" x14ac:dyDescent="0.25">
      <c r="A3" s="94" t="s">
        <v>150</v>
      </c>
      <c r="B3" s="9"/>
      <c r="C3" s="94" t="s">
        <v>155</v>
      </c>
      <c r="D3" s="94"/>
      <c r="E3" s="94"/>
      <c r="F3" s="94"/>
      <c r="G3" s="94"/>
      <c r="H3" s="94" t="s">
        <v>154</v>
      </c>
      <c r="I3" s="94"/>
      <c r="J3" s="94"/>
      <c r="K3" s="9"/>
      <c r="L3" s="9"/>
    </row>
    <row r="4" spans="1:12" ht="51" x14ac:dyDescent="0.25">
      <c r="A4" s="94"/>
      <c r="B4" s="31" t="s">
        <v>151</v>
      </c>
      <c r="C4" s="27" t="s">
        <v>22</v>
      </c>
      <c r="D4" s="27" t="s">
        <v>24</v>
      </c>
      <c r="E4" s="27" t="s">
        <v>27</v>
      </c>
      <c r="F4" s="27" t="s">
        <v>28</v>
      </c>
      <c r="G4" s="31" t="s">
        <v>152</v>
      </c>
      <c r="H4" s="31" t="s">
        <v>158</v>
      </c>
      <c r="I4" s="31" t="s">
        <v>160</v>
      </c>
      <c r="J4" s="31" t="s">
        <v>161</v>
      </c>
      <c r="K4" s="5"/>
      <c r="L4" s="5"/>
    </row>
    <row r="5" spans="1:12" s="13" customFormat="1" x14ac:dyDescent="0.25">
      <c r="A5" s="6" t="s">
        <v>66</v>
      </c>
      <c r="B5" s="6"/>
      <c r="C5" s="14">
        <v>28337</v>
      </c>
      <c r="D5" s="14">
        <v>85761</v>
      </c>
      <c r="E5" s="14">
        <v>51695</v>
      </c>
      <c r="F5" s="14">
        <v>18460</v>
      </c>
      <c r="G5" s="14">
        <f>SUM(C5:F5)</f>
        <v>184253</v>
      </c>
      <c r="H5" s="14">
        <v>35662</v>
      </c>
      <c r="I5" s="14">
        <v>2283</v>
      </c>
      <c r="J5" s="14">
        <v>386</v>
      </c>
      <c r="K5" s="6"/>
      <c r="L5" s="6"/>
    </row>
    <row r="6" spans="1:12" x14ac:dyDescent="0.25">
      <c r="A6" s="5" t="s">
        <v>53</v>
      </c>
      <c r="B6" s="5"/>
      <c r="C6" s="7">
        <v>5975</v>
      </c>
      <c r="D6" s="7">
        <v>19927</v>
      </c>
      <c r="E6" s="7">
        <v>10233</v>
      </c>
      <c r="F6" s="7">
        <v>182</v>
      </c>
      <c r="G6" s="14">
        <f t="shared" ref="G6:G26" si="0">SUM(C6:F6)</f>
        <v>36317</v>
      </c>
      <c r="H6" s="7">
        <v>10755</v>
      </c>
      <c r="I6" s="7">
        <v>1631</v>
      </c>
      <c r="J6" s="7">
        <v>306</v>
      </c>
      <c r="K6" s="5"/>
      <c r="L6" s="5"/>
    </row>
    <row r="7" spans="1:12" x14ac:dyDescent="0.25">
      <c r="A7" s="5" t="s">
        <v>1</v>
      </c>
      <c r="B7" s="5"/>
      <c r="C7" s="7">
        <v>841</v>
      </c>
      <c r="D7" s="7">
        <v>5116</v>
      </c>
      <c r="E7" s="7">
        <v>2132</v>
      </c>
      <c r="F7" s="7">
        <v>0</v>
      </c>
      <c r="G7" s="14">
        <f t="shared" si="0"/>
        <v>8089</v>
      </c>
      <c r="H7" s="7">
        <v>1888</v>
      </c>
      <c r="I7" s="7">
        <v>1</v>
      </c>
      <c r="J7" s="7">
        <v>0</v>
      </c>
      <c r="K7" s="5"/>
      <c r="L7" s="5"/>
    </row>
    <row r="8" spans="1:12" x14ac:dyDescent="0.25">
      <c r="A8" s="5" t="s">
        <v>2</v>
      </c>
      <c r="B8" s="5"/>
      <c r="C8" s="7">
        <v>42</v>
      </c>
      <c r="D8" s="7">
        <v>2936</v>
      </c>
      <c r="E8" s="7">
        <v>1961</v>
      </c>
      <c r="F8" s="7">
        <v>0</v>
      </c>
      <c r="G8" s="14">
        <f t="shared" si="0"/>
        <v>4939</v>
      </c>
      <c r="H8" s="7">
        <v>55</v>
      </c>
      <c r="I8" s="7">
        <v>0</v>
      </c>
      <c r="J8" s="7">
        <v>0</v>
      </c>
      <c r="K8" s="5"/>
      <c r="L8" s="5"/>
    </row>
    <row r="9" spans="1:12" x14ac:dyDescent="0.25">
      <c r="A9" s="5" t="s">
        <v>3</v>
      </c>
      <c r="B9" s="5"/>
      <c r="C9" s="7">
        <v>3</v>
      </c>
      <c r="D9" s="7">
        <v>2700</v>
      </c>
      <c r="E9" s="7">
        <v>1815</v>
      </c>
      <c r="F9" s="7">
        <v>0</v>
      </c>
      <c r="G9" s="14">
        <f t="shared" si="0"/>
        <v>4518</v>
      </c>
      <c r="H9" s="7">
        <v>1088</v>
      </c>
      <c r="I9" s="7">
        <v>0</v>
      </c>
      <c r="J9" s="7">
        <v>0</v>
      </c>
      <c r="K9" s="5"/>
      <c r="L9" s="5"/>
    </row>
    <row r="10" spans="1:12" x14ac:dyDescent="0.25">
      <c r="A10" s="5" t="s">
        <v>4</v>
      </c>
      <c r="B10" s="5"/>
      <c r="C10" s="7">
        <v>627</v>
      </c>
      <c r="D10" s="7">
        <v>2778</v>
      </c>
      <c r="E10" s="7">
        <v>1909</v>
      </c>
      <c r="F10" s="7">
        <v>873</v>
      </c>
      <c r="G10" s="14">
        <f t="shared" si="0"/>
        <v>6187</v>
      </c>
      <c r="H10" s="7">
        <v>794</v>
      </c>
      <c r="I10" s="7">
        <v>2</v>
      </c>
      <c r="J10" s="7">
        <v>0</v>
      </c>
      <c r="K10" s="5"/>
      <c r="L10" s="5"/>
    </row>
    <row r="11" spans="1:12" x14ac:dyDescent="0.25">
      <c r="A11" s="5" t="s">
        <v>5</v>
      </c>
      <c r="B11" s="5"/>
      <c r="C11" s="7">
        <v>49</v>
      </c>
      <c r="D11" s="7">
        <v>3949</v>
      </c>
      <c r="E11" s="7">
        <v>2588</v>
      </c>
      <c r="F11" s="7">
        <v>1736</v>
      </c>
      <c r="G11" s="14">
        <f t="shared" si="0"/>
        <v>8322</v>
      </c>
      <c r="H11" s="7">
        <v>1159</v>
      </c>
      <c r="I11" s="7">
        <v>1</v>
      </c>
      <c r="J11" s="7">
        <v>0</v>
      </c>
      <c r="K11" s="5"/>
      <c r="L11" s="5"/>
    </row>
    <row r="12" spans="1:12" x14ac:dyDescent="0.25">
      <c r="A12" s="5" t="s">
        <v>6</v>
      </c>
      <c r="B12" s="5"/>
      <c r="C12" s="7">
        <v>1</v>
      </c>
      <c r="D12" s="7">
        <v>2504</v>
      </c>
      <c r="E12" s="7">
        <v>1494</v>
      </c>
      <c r="F12" s="7">
        <v>0</v>
      </c>
      <c r="G12" s="14">
        <f t="shared" si="0"/>
        <v>3999</v>
      </c>
      <c r="H12" s="7">
        <v>1291</v>
      </c>
      <c r="I12" s="7">
        <v>627</v>
      </c>
      <c r="J12" s="7">
        <v>0</v>
      </c>
      <c r="K12" s="5"/>
      <c r="L12" s="5"/>
    </row>
    <row r="13" spans="1:12" x14ac:dyDescent="0.25">
      <c r="A13" s="5" t="s">
        <v>7</v>
      </c>
      <c r="B13" s="5"/>
      <c r="C13" s="7">
        <v>39</v>
      </c>
      <c r="D13" s="7">
        <v>795</v>
      </c>
      <c r="E13" s="7">
        <v>258</v>
      </c>
      <c r="F13" s="7">
        <v>0</v>
      </c>
      <c r="G13" s="14">
        <f t="shared" si="0"/>
        <v>1092</v>
      </c>
      <c r="H13" s="7">
        <v>988</v>
      </c>
      <c r="I13" s="7">
        <v>0</v>
      </c>
      <c r="J13" s="7">
        <v>0</v>
      </c>
      <c r="K13" s="5"/>
      <c r="L13" s="5"/>
    </row>
    <row r="14" spans="1:12" x14ac:dyDescent="0.25">
      <c r="A14" s="5" t="s">
        <v>8</v>
      </c>
      <c r="B14" s="5"/>
      <c r="C14" s="7">
        <v>3972</v>
      </c>
      <c r="D14" s="7">
        <v>4316</v>
      </c>
      <c r="E14" s="7">
        <v>3721</v>
      </c>
      <c r="F14" s="7">
        <v>2141</v>
      </c>
      <c r="G14" s="14">
        <f t="shared" si="0"/>
        <v>14150</v>
      </c>
      <c r="H14" s="7">
        <v>1571</v>
      </c>
      <c r="I14" s="7">
        <v>5</v>
      </c>
      <c r="J14" s="7">
        <v>76</v>
      </c>
      <c r="K14" s="5"/>
      <c r="L14" s="5"/>
    </row>
    <row r="15" spans="1:12" x14ac:dyDescent="0.25">
      <c r="A15" s="5" t="s">
        <v>9</v>
      </c>
      <c r="B15" s="5"/>
      <c r="C15" s="7">
        <v>592</v>
      </c>
      <c r="D15" s="7">
        <v>189</v>
      </c>
      <c r="E15" s="7">
        <v>316</v>
      </c>
      <c r="F15" s="7">
        <v>15</v>
      </c>
      <c r="G15" s="14">
        <f t="shared" si="0"/>
        <v>1112</v>
      </c>
      <c r="H15" s="7">
        <v>479</v>
      </c>
      <c r="I15" s="7">
        <v>0</v>
      </c>
      <c r="J15" s="7">
        <v>0</v>
      </c>
      <c r="K15" s="5"/>
      <c r="L15" s="5"/>
    </row>
    <row r="16" spans="1:12" x14ac:dyDescent="0.25">
      <c r="A16" s="5" t="s">
        <v>10</v>
      </c>
      <c r="B16" s="5"/>
      <c r="C16" s="7">
        <v>0</v>
      </c>
      <c r="D16" s="7">
        <v>1518</v>
      </c>
      <c r="E16" s="7">
        <v>565</v>
      </c>
      <c r="F16" s="7">
        <v>0</v>
      </c>
      <c r="G16" s="14">
        <f t="shared" si="0"/>
        <v>2083</v>
      </c>
      <c r="H16" s="7">
        <v>595</v>
      </c>
      <c r="I16" s="7">
        <v>0</v>
      </c>
      <c r="J16" s="7">
        <v>0</v>
      </c>
      <c r="K16" s="5"/>
      <c r="L16" s="5"/>
    </row>
    <row r="17" spans="1:12" x14ac:dyDescent="0.25">
      <c r="A17" s="5" t="s">
        <v>11</v>
      </c>
      <c r="B17" s="5"/>
      <c r="C17" s="7">
        <v>1056</v>
      </c>
      <c r="D17" s="7">
        <v>762</v>
      </c>
      <c r="E17" s="7">
        <v>629</v>
      </c>
      <c r="F17" s="7">
        <v>0</v>
      </c>
      <c r="G17" s="14">
        <f t="shared" si="0"/>
        <v>2447</v>
      </c>
      <c r="H17" s="7">
        <v>637</v>
      </c>
      <c r="I17" s="7">
        <v>0</v>
      </c>
      <c r="J17" s="7">
        <v>0</v>
      </c>
      <c r="K17" s="5"/>
      <c r="L17" s="5"/>
    </row>
    <row r="18" spans="1:12" x14ac:dyDescent="0.25">
      <c r="A18" s="5" t="s">
        <v>12</v>
      </c>
      <c r="B18" s="5"/>
      <c r="C18" s="7">
        <v>90</v>
      </c>
      <c r="D18" s="7">
        <v>3166</v>
      </c>
      <c r="E18" s="7">
        <v>2048</v>
      </c>
      <c r="F18" s="7">
        <v>0</v>
      </c>
      <c r="G18" s="14">
        <f t="shared" si="0"/>
        <v>5304</v>
      </c>
      <c r="H18" s="7">
        <v>1335</v>
      </c>
      <c r="I18" s="7">
        <v>0</v>
      </c>
      <c r="J18" s="7">
        <v>0</v>
      </c>
      <c r="K18" s="5"/>
      <c r="L18" s="5"/>
    </row>
    <row r="19" spans="1:12" x14ac:dyDescent="0.25">
      <c r="A19" s="5" t="s">
        <v>13</v>
      </c>
      <c r="B19" s="5"/>
      <c r="C19" s="7">
        <v>2957</v>
      </c>
      <c r="D19" s="7">
        <v>3669</v>
      </c>
      <c r="E19" s="7">
        <v>2514</v>
      </c>
      <c r="F19" s="7">
        <v>1515</v>
      </c>
      <c r="G19" s="14">
        <f t="shared" si="0"/>
        <v>10655</v>
      </c>
      <c r="H19" s="7">
        <v>1471</v>
      </c>
      <c r="I19" s="7">
        <v>1</v>
      </c>
      <c r="J19" s="7">
        <v>0</v>
      </c>
      <c r="K19" s="5"/>
      <c r="L19" s="5"/>
    </row>
    <row r="20" spans="1:12" x14ac:dyDescent="0.25">
      <c r="A20" s="5" t="s">
        <v>14</v>
      </c>
      <c r="B20" s="5"/>
      <c r="C20" s="7">
        <v>1707</v>
      </c>
      <c r="D20" s="7">
        <v>5591</v>
      </c>
      <c r="E20" s="7">
        <v>3988</v>
      </c>
      <c r="F20" s="7">
        <v>2580</v>
      </c>
      <c r="G20" s="14">
        <f t="shared" si="0"/>
        <v>13866</v>
      </c>
      <c r="H20" s="7">
        <v>2450</v>
      </c>
      <c r="I20" s="7">
        <v>3</v>
      </c>
      <c r="J20" s="7">
        <v>0</v>
      </c>
      <c r="K20" s="5"/>
      <c r="L20" s="5"/>
    </row>
    <row r="21" spans="1:12" x14ac:dyDescent="0.25">
      <c r="A21" s="5" t="s">
        <v>15</v>
      </c>
      <c r="B21" s="5"/>
      <c r="C21" s="7">
        <v>551</v>
      </c>
      <c r="D21" s="7">
        <v>1977</v>
      </c>
      <c r="E21" s="7">
        <v>1541</v>
      </c>
      <c r="F21" s="7">
        <v>0</v>
      </c>
      <c r="G21" s="14">
        <f t="shared" si="0"/>
        <v>4069</v>
      </c>
      <c r="H21" s="7">
        <v>605</v>
      </c>
      <c r="I21" s="7">
        <v>0</v>
      </c>
      <c r="J21" s="7">
        <v>0</v>
      </c>
      <c r="K21" s="5"/>
      <c r="L21" s="5"/>
    </row>
    <row r="22" spans="1:12" x14ac:dyDescent="0.25">
      <c r="A22" s="5" t="s">
        <v>16</v>
      </c>
      <c r="B22" s="5"/>
      <c r="C22" s="7">
        <v>1</v>
      </c>
      <c r="D22" s="7">
        <v>3033</v>
      </c>
      <c r="E22" s="7">
        <v>674</v>
      </c>
      <c r="F22" s="7">
        <v>993</v>
      </c>
      <c r="G22" s="14">
        <f t="shared" si="0"/>
        <v>4701</v>
      </c>
      <c r="H22" s="7">
        <v>77</v>
      </c>
      <c r="I22" s="7">
        <v>0</v>
      </c>
      <c r="J22" s="7">
        <v>0</v>
      </c>
      <c r="K22" s="5"/>
      <c r="L22" s="5"/>
    </row>
    <row r="23" spans="1:12" x14ac:dyDescent="0.25">
      <c r="A23" s="5" t="s">
        <v>17</v>
      </c>
      <c r="B23" s="5"/>
      <c r="C23" s="7">
        <v>7114</v>
      </c>
      <c r="D23" s="7">
        <v>10791</v>
      </c>
      <c r="E23" s="7">
        <v>7748</v>
      </c>
      <c r="F23" s="7">
        <v>5530</v>
      </c>
      <c r="G23" s="14">
        <f t="shared" si="0"/>
        <v>31183</v>
      </c>
      <c r="H23" s="7">
        <v>4808</v>
      </c>
      <c r="I23" s="7">
        <v>5</v>
      </c>
      <c r="J23" s="7">
        <v>4</v>
      </c>
      <c r="K23" s="5"/>
      <c r="L23" s="5"/>
    </row>
    <row r="24" spans="1:12" x14ac:dyDescent="0.25">
      <c r="A24" s="5" t="s">
        <v>18</v>
      </c>
      <c r="B24" s="5"/>
      <c r="C24" s="7">
        <v>2418</v>
      </c>
      <c r="D24" s="7">
        <v>4009</v>
      </c>
      <c r="E24" s="7">
        <v>1284</v>
      </c>
      <c r="F24" s="7">
        <v>956</v>
      </c>
      <c r="G24" s="14">
        <f t="shared" si="0"/>
        <v>8667</v>
      </c>
      <c r="H24" s="7">
        <v>1106</v>
      </c>
      <c r="I24" s="7">
        <v>0</v>
      </c>
      <c r="J24" s="7">
        <v>0</v>
      </c>
      <c r="K24" s="5"/>
      <c r="L24" s="5"/>
    </row>
    <row r="25" spans="1:12" x14ac:dyDescent="0.25">
      <c r="A25" s="5" t="s">
        <v>19</v>
      </c>
      <c r="B25" s="5"/>
      <c r="C25" s="7">
        <v>286</v>
      </c>
      <c r="D25" s="7">
        <v>2944</v>
      </c>
      <c r="E25" s="7">
        <v>2294</v>
      </c>
      <c r="F25" s="7">
        <v>857</v>
      </c>
      <c r="G25" s="14">
        <f t="shared" si="0"/>
        <v>6381</v>
      </c>
      <c r="H25" s="7">
        <v>1232</v>
      </c>
      <c r="I25" s="7">
        <v>6</v>
      </c>
      <c r="J25" s="7">
        <v>0</v>
      </c>
      <c r="K25" s="5"/>
      <c r="L25" s="5"/>
    </row>
    <row r="26" spans="1:12" x14ac:dyDescent="0.25">
      <c r="A26" s="5" t="s">
        <v>20</v>
      </c>
      <c r="B26" s="5"/>
      <c r="C26" s="7">
        <v>16</v>
      </c>
      <c r="D26" s="7">
        <v>3091</v>
      </c>
      <c r="E26" s="7">
        <v>1983</v>
      </c>
      <c r="F26" s="7">
        <v>1082</v>
      </c>
      <c r="G26" s="14">
        <f t="shared" si="0"/>
        <v>6172</v>
      </c>
      <c r="H26" s="7">
        <v>1278</v>
      </c>
      <c r="I26" s="7">
        <v>1</v>
      </c>
      <c r="J26" s="7">
        <v>0</v>
      </c>
      <c r="K26" s="5"/>
      <c r="L26" s="5"/>
    </row>
    <row r="27" spans="1:12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</sheetData>
  <mergeCells count="3">
    <mergeCell ref="C3:G3"/>
    <mergeCell ref="H3:J3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/>
  </sheetViews>
  <sheetFormatPr defaultColWidth="9.140625" defaultRowHeight="11.25" x14ac:dyDescent="0.2"/>
  <cols>
    <col min="1" max="1" width="20.140625" style="3" customWidth="1"/>
    <col min="2" max="12" width="20.7109375" style="3" customWidth="1"/>
    <col min="13" max="16384" width="9.140625" style="3"/>
  </cols>
  <sheetData>
    <row r="1" spans="1:16" ht="12.75" x14ac:dyDescent="0.2">
      <c r="A1" s="6" t="s">
        <v>116</v>
      </c>
      <c r="B1" s="6" t="s">
        <v>323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12.75" x14ac:dyDescent="0.2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15" customHeight="1" x14ac:dyDescent="0.2">
      <c r="A3" s="97" t="s">
        <v>21</v>
      </c>
      <c r="B3" s="97" t="s">
        <v>162</v>
      </c>
      <c r="C3" s="97"/>
      <c r="D3" s="97"/>
      <c r="E3" s="97" t="s">
        <v>117</v>
      </c>
      <c r="F3" s="97"/>
      <c r="G3" s="97"/>
      <c r="H3" s="97"/>
      <c r="I3" s="97"/>
      <c r="J3" s="97"/>
      <c r="K3" s="97"/>
      <c r="L3" s="97"/>
      <c r="M3" s="5"/>
      <c r="N3" s="5"/>
    </row>
    <row r="4" spans="1:16" ht="12.75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5"/>
      <c r="N4" s="5"/>
    </row>
    <row r="5" spans="1:16" ht="12.75" x14ac:dyDescent="0.2">
      <c r="A5" s="97"/>
      <c r="B5" s="97" t="s">
        <v>156</v>
      </c>
      <c r="C5" s="97" t="s">
        <v>157</v>
      </c>
      <c r="D5" s="97" t="s">
        <v>42</v>
      </c>
      <c r="E5" s="98" t="s">
        <v>165</v>
      </c>
      <c r="F5" s="98" t="s">
        <v>167</v>
      </c>
      <c r="G5" s="94" t="s">
        <v>168</v>
      </c>
      <c r="H5" s="94" t="s">
        <v>169</v>
      </c>
      <c r="I5" s="94" t="s">
        <v>172</v>
      </c>
      <c r="J5" s="97" t="s">
        <v>43</v>
      </c>
      <c r="K5" s="94" t="s">
        <v>174</v>
      </c>
      <c r="L5" s="97" t="s">
        <v>179</v>
      </c>
      <c r="M5" s="5"/>
      <c r="N5" s="5"/>
    </row>
    <row r="6" spans="1:16" ht="12.75" x14ac:dyDescent="0.2">
      <c r="A6" s="96" t="s">
        <v>33</v>
      </c>
      <c r="B6" s="97"/>
      <c r="C6" s="97"/>
      <c r="D6" s="97"/>
      <c r="E6" s="98"/>
      <c r="F6" s="98"/>
      <c r="G6" s="94"/>
      <c r="H6" s="94"/>
      <c r="I6" s="94"/>
      <c r="J6" s="97"/>
      <c r="K6" s="94"/>
      <c r="L6" s="97"/>
      <c r="M6" s="5"/>
      <c r="N6" s="5"/>
    </row>
    <row r="7" spans="1:16" ht="12.75" x14ac:dyDescent="0.2">
      <c r="A7" s="96"/>
      <c r="B7" s="96" t="s">
        <v>163</v>
      </c>
      <c r="C7" s="96" t="s">
        <v>159</v>
      </c>
      <c r="D7" s="96" t="s">
        <v>35</v>
      </c>
      <c r="E7" s="95" t="s">
        <v>164</v>
      </c>
      <c r="F7" s="95" t="s">
        <v>166</v>
      </c>
      <c r="G7" s="95" t="s">
        <v>171</v>
      </c>
      <c r="H7" s="95" t="s">
        <v>170</v>
      </c>
      <c r="I7" s="95" t="s">
        <v>173</v>
      </c>
      <c r="J7" s="96" t="s">
        <v>44</v>
      </c>
      <c r="K7" s="95" t="s">
        <v>178</v>
      </c>
      <c r="L7" s="96" t="s">
        <v>175</v>
      </c>
      <c r="M7" s="5"/>
      <c r="N7" s="5"/>
    </row>
    <row r="8" spans="1:16" ht="12.75" x14ac:dyDescent="0.2">
      <c r="A8" s="96"/>
      <c r="B8" s="96"/>
      <c r="C8" s="96"/>
      <c r="D8" s="96"/>
      <c r="E8" s="95"/>
      <c r="F8" s="95"/>
      <c r="G8" s="95"/>
      <c r="H8" s="95"/>
      <c r="I8" s="95"/>
      <c r="J8" s="96"/>
      <c r="K8" s="95"/>
      <c r="L8" s="96"/>
      <c r="M8" s="5"/>
      <c r="N8" s="5"/>
    </row>
    <row r="9" spans="1:16" ht="12.75" x14ac:dyDescent="0.2">
      <c r="A9" s="6" t="s">
        <v>66</v>
      </c>
      <c r="B9" s="14">
        <v>153715</v>
      </c>
      <c r="C9" s="14">
        <v>8914</v>
      </c>
      <c r="D9" s="14">
        <f>SUM(B9:C9)</f>
        <v>162629</v>
      </c>
      <c r="E9" s="14">
        <v>3160</v>
      </c>
      <c r="F9" s="14">
        <v>12949</v>
      </c>
      <c r="G9" s="14">
        <v>379</v>
      </c>
      <c r="H9" s="14">
        <v>9178</v>
      </c>
      <c r="I9" s="14">
        <v>12651</v>
      </c>
      <c r="J9" s="14">
        <v>12447</v>
      </c>
      <c r="K9" s="14">
        <f>SUM(E9:J9)</f>
        <v>50764</v>
      </c>
      <c r="L9" s="14">
        <v>37775</v>
      </c>
      <c r="M9" s="5"/>
      <c r="N9" s="5"/>
      <c r="P9" s="12"/>
    </row>
    <row r="10" spans="1:16" ht="12.75" x14ac:dyDescent="0.2">
      <c r="A10" s="5" t="s">
        <v>53</v>
      </c>
      <c r="B10" s="7">
        <v>32517</v>
      </c>
      <c r="C10" s="7">
        <v>1288</v>
      </c>
      <c r="D10" s="14">
        <f t="shared" ref="D10:D30" si="0">SUM(B10:C10)</f>
        <v>33805</v>
      </c>
      <c r="E10" s="7">
        <v>617</v>
      </c>
      <c r="F10" s="7">
        <v>402</v>
      </c>
      <c r="G10" s="7">
        <v>8</v>
      </c>
      <c r="H10" s="7">
        <v>1646</v>
      </c>
      <c r="I10" s="7">
        <v>1591</v>
      </c>
      <c r="J10" s="7">
        <v>3062</v>
      </c>
      <c r="K10" s="7">
        <f>SUM(E10:J10)</f>
        <v>7326</v>
      </c>
      <c r="L10" s="7">
        <v>8205</v>
      </c>
      <c r="M10" s="5"/>
      <c r="N10" s="5"/>
      <c r="P10" s="12"/>
    </row>
    <row r="11" spans="1:16" ht="12.75" x14ac:dyDescent="0.2">
      <c r="A11" s="5" t="s">
        <v>1</v>
      </c>
      <c r="B11" s="7">
        <v>13310</v>
      </c>
      <c r="C11" s="7">
        <v>314</v>
      </c>
      <c r="D11" s="14">
        <f t="shared" si="0"/>
        <v>13624</v>
      </c>
      <c r="E11" s="7">
        <v>182</v>
      </c>
      <c r="F11" s="7">
        <v>1369</v>
      </c>
      <c r="G11" s="7">
        <v>33</v>
      </c>
      <c r="H11" s="7">
        <v>784</v>
      </c>
      <c r="I11" s="7">
        <v>327</v>
      </c>
      <c r="J11" s="7">
        <v>864</v>
      </c>
      <c r="K11" s="7">
        <f t="shared" ref="K11:K30" si="1">SUM(E11:J11)</f>
        <v>3559</v>
      </c>
      <c r="L11" s="7">
        <v>5112</v>
      </c>
      <c r="M11" s="5"/>
      <c r="N11" s="5"/>
      <c r="P11" s="12"/>
    </row>
    <row r="12" spans="1:16" ht="12.75" x14ac:dyDescent="0.2">
      <c r="A12" s="5" t="s">
        <v>2</v>
      </c>
      <c r="B12" s="7">
        <v>6722</v>
      </c>
      <c r="C12" s="7">
        <v>183</v>
      </c>
      <c r="D12" s="14">
        <f t="shared" si="0"/>
        <v>6905</v>
      </c>
      <c r="E12" s="7">
        <v>30</v>
      </c>
      <c r="F12" s="7">
        <v>1354</v>
      </c>
      <c r="G12" s="7">
        <v>9</v>
      </c>
      <c r="H12" s="7">
        <v>310</v>
      </c>
      <c r="I12" s="7">
        <v>1856</v>
      </c>
      <c r="J12" s="7">
        <v>212</v>
      </c>
      <c r="K12" s="7">
        <f t="shared" si="1"/>
        <v>3771</v>
      </c>
      <c r="L12" s="7">
        <v>757</v>
      </c>
      <c r="M12" s="5"/>
      <c r="N12" s="5"/>
      <c r="P12" s="12"/>
    </row>
    <row r="13" spans="1:16" ht="12.75" x14ac:dyDescent="0.2">
      <c r="A13" s="5" t="s">
        <v>3</v>
      </c>
      <c r="B13" s="7">
        <v>7039</v>
      </c>
      <c r="C13" s="7">
        <v>348</v>
      </c>
      <c r="D13" s="14">
        <f t="shared" si="0"/>
        <v>7387</v>
      </c>
      <c r="E13" s="7">
        <v>43</v>
      </c>
      <c r="F13" s="7">
        <v>616</v>
      </c>
      <c r="G13" s="7">
        <v>52</v>
      </c>
      <c r="H13" s="7">
        <v>339</v>
      </c>
      <c r="I13" s="7">
        <v>1885</v>
      </c>
      <c r="J13" s="7">
        <v>451</v>
      </c>
      <c r="K13" s="7">
        <f t="shared" si="1"/>
        <v>3386</v>
      </c>
      <c r="L13" s="7">
        <v>2236</v>
      </c>
      <c r="M13" s="5"/>
      <c r="N13" s="5"/>
      <c r="P13" s="12"/>
    </row>
    <row r="14" spans="1:16" ht="12.75" x14ac:dyDescent="0.2">
      <c r="A14" s="5" t="s">
        <v>4</v>
      </c>
      <c r="B14" s="7">
        <v>3921</v>
      </c>
      <c r="C14" s="7">
        <v>106</v>
      </c>
      <c r="D14" s="14">
        <f t="shared" si="0"/>
        <v>4027</v>
      </c>
      <c r="E14" s="7">
        <v>44</v>
      </c>
      <c r="F14" s="7">
        <v>443</v>
      </c>
      <c r="G14" s="7">
        <v>35</v>
      </c>
      <c r="H14" s="7">
        <v>197</v>
      </c>
      <c r="I14" s="7">
        <v>48</v>
      </c>
      <c r="J14" s="7">
        <v>422</v>
      </c>
      <c r="K14" s="7">
        <f t="shared" si="1"/>
        <v>1189</v>
      </c>
      <c r="L14" s="7">
        <v>585</v>
      </c>
      <c r="M14" s="5"/>
      <c r="N14" s="5"/>
      <c r="P14" s="12"/>
    </row>
    <row r="15" spans="1:16" ht="12.75" x14ac:dyDescent="0.2">
      <c r="A15" s="5" t="s">
        <v>5</v>
      </c>
      <c r="B15" s="7">
        <v>6673</v>
      </c>
      <c r="C15" s="7">
        <v>403</v>
      </c>
      <c r="D15" s="14">
        <f t="shared" si="0"/>
        <v>7076</v>
      </c>
      <c r="E15" s="7">
        <v>364</v>
      </c>
      <c r="F15" s="7">
        <v>216</v>
      </c>
      <c r="G15" s="7">
        <v>1</v>
      </c>
      <c r="H15" s="7">
        <v>334</v>
      </c>
      <c r="I15" s="7">
        <v>148</v>
      </c>
      <c r="J15" s="7">
        <v>443</v>
      </c>
      <c r="K15" s="7">
        <f t="shared" si="1"/>
        <v>1506</v>
      </c>
      <c r="L15" s="7">
        <v>1015</v>
      </c>
      <c r="M15" s="5"/>
      <c r="N15" s="5"/>
      <c r="P15" s="12"/>
    </row>
    <row r="16" spans="1:16" ht="12.75" x14ac:dyDescent="0.2">
      <c r="A16" s="5" t="s">
        <v>6</v>
      </c>
      <c r="B16" s="7">
        <v>5088</v>
      </c>
      <c r="C16" s="7">
        <v>959</v>
      </c>
      <c r="D16" s="14">
        <f t="shared" si="0"/>
        <v>6047</v>
      </c>
      <c r="E16" s="7">
        <v>219</v>
      </c>
      <c r="F16" s="7">
        <v>554</v>
      </c>
      <c r="G16" s="7">
        <v>4</v>
      </c>
      <c r="H16" s="7">
        <v>298</v>
      </c>
      <c r="I16" s="7">
        <v>1027</v>
      </c>
      <c r="J16" s="7">
        <v>543</v>
      </c>
      <c r="K16" s="7">
        <f t="shared" si="1"/>
        <v>2645</v>
      </c>
      <c r="L16" s="7">
        <v>1350</v>
      </c>
      <c r="M16" s="5"/>
      <c r="N16" s="5"/>
      <c r="P16" s="12"/>
    </row>
    <row r="17" spans="1:16" ht="12.75" x14ac:dyDescent="0.2">
      <c r="A17" s="5" t="s">
        <v>7</v>
      </c>
      <c r="B17" s="7">
        <v>3813</v>
      </c>
      <c r="C17" s="7">
        <v>86</v>
      </c>
      <c r="D17" s="14">
        <f t="shared" si="0"/>
        <v>3899</v>
      </c>
      <c r="E17" s="7">
        <v>25</v>
      </c>
      <c r="F17" s="7">
        <v>48</v>
      </c>
      <c r="G17" s="7">
        <v>26</v>
      </c>
      <c r="H17" s="7">
        <v>294</v>
      </c>
      <c r="I17" s="7">
        <v>151</v>
      </c>
      <c r="J17" s="7">
        <v>342</v>
      </c>
      <c r="K17" s="7">
        <f t="shared" si="1"/>
        <v>886</v>
      </c>
      <c r="L17" s="7">
        <v>773</v>
      </c>
      <c r="M17" s="5"/>
      <c r="N17" s="5"/>
      <c r="P17" s="12"/>
    </row>
    <row r="18" spans="1:16" ht="12.75" x14ac:dyDescent="0.2">
      <c r="A18" s="5" t="s">
        <v>8</v>
      </c>
      <c r="B18" s="7">
        <v>8738</v>
      </c>
      <c r="C18" s="7">
        <v>532</v>
      </c>
      <c r="D18" s="14">
        <f t="shared" si="0"/>
        <v>9270</v>
      </c>
      <c r="E18" s="7">
        <v>95</v>
      </c>
      <c r="F18" s="7">
        <v>1707</v>
      </c>
      <c r="G18" s="7">
        <v>52</v>
      </c>
      <c r="H18" s="7">
        <v>582</v>
      </c>
      <c r="I18" s="7">
        <v>632</v>
      </c>
      <c r="J18" s="7">
        <v>412</v>
      </c>
      <c r="K18" s="7">
        <f t="shared" si="1"/>
        <v>3480</v>
      </c>
      <c r="L18" s="7">
        <v>3746</v>
      </c>
      <c r="M18" s="5"/>
      <c r="N18" s="5"/>
      <c r="P18" s="12"/>
    </row>
    <row r="19" spans="1:16" ht="12.75" x14ac:dyDescent="0.2">
      <c r="A19" s="5" t="s">
        <v>9</v>
      </c>
      <c r="B19" s="7">
        <v>1031</v>
      </c>
      <c r="C19" s="7">
        <v>65</v>
      </c>
      <c r="D19" s="14">
        <f t="shared" si="0"/>
        <v>1096</v>
      </c>
      <c r="E19" s="7">
        <v>22</v>
      </c>
      <c r="F19" s="7">
        <v>388</v>
      </c>
      <c r="G19" s="7">
        <v>37</v>
      </c>
      <c r="H19" s="7">
        <v>103</v>
      </c>
      <c r="I19" s="7">
        <v>80</v>
      </c>
      <c r="J19" s="7">
        <v>115</v>
      </c>
      <c r="K19" s="7">
        <f t="shared" si="1"/>
        <v>745</v>
      </c>
      <c r="L19" s="7">
        <v>227</v>
      </c>
      <c r="M19" s="5"/>
      <c r="N19" s="5"/>
      <c r="P19" s="12"/>
    </row>
    <row r="20" spans="1:16" ht="12.75" x14ac:dyDescent="0.2">
      <c r="A20" s="5" t="s">
        <v>10</v>
      </c>
      <c r="B20" s="7">
        <v>2776</v>
      </c>
      <c r="C20" s="7">
        <v>87</v>
      </c>
      <c r="D20" s="14">
        <f t="shared" si="0"/>
        <v>2863</v>
      </c>
      <c r="E20" s="7">
        <v>108</v>
      </c>
      <c r="F20" s="7">
        <v>637</v>
      </c>
      <c r="G20" s="7">
        <v>11</v>
      </c>
      <c r="H20" s="7">
        <v>150</v>
      </c>
      <c r="I20" s="7">
        <v>150</v>
      </c>
      <c r="J20" s="7">
        <v>118</v>
      </c>
      <c r="K20" s="7">
        <f t="shared" si="1"/>
        <v>1174</v>
      </c>
      <c r="L20" s="7">
        <v>570</v>
      </c>
      <c r="M20" s="5"/>
      <c r="N20" s="5"/>
      <c r="P20" s="12"/>
    </row>
    <row r="21" spans="1:16" ht="12.75" x14ac:dyDescent="0.2">
      <c r="A21" s="5" t="s">
        <v>11</v>
      </c>
      <c r="B21" s="7">
        <v>2432</v>
      </c>
      <c r="C21" s="7">
        <v>145</v>
      </c>
      <c r="D21" s="14">
        <f t="shared" si="0"/>
        <v>2577</v>
      </c>
      <c r="E21" s="7">
        <v>18</v>
      </c>
      <c r="F21" s="7">
        <v>0</v>
      </c>
      <c r="G21" s="7">
        <v>2</v>
      </c>
      <c r="H21" s="7">
        <v>155</v>
      </c>
      <c r="I21" s="7">
        <v>1</v>
      </c>
      <c r="J21" s="7">
        <v>259</v>
      </c>
      <c r="K21" s="7">
        <f t="shared" si="1"/>
        <v>435</v>
      </c>
      <c r="L21" s="7">
        <v>468</v>
      </c>
      <c r="M21" s="5"/>
      <c r="N21" s="5"/>
      <c r="P21" s="12"/>
    </row>
    <row r="22" spans="1:16" ht="12.75" x14ac:dyDescent="0.2">
      <c r="A22" s="5" t="s">
        <v>12</v>
      </c>
      <c r="B22" s="7">
        <v>5628</v>
      </c>
      <c r="C22" s="7">
        <v>90</v>
      </c>
      <c r="D22" s="14">
        <f t="shared" si="0"/>
        <v>5718</v>
      </c>
      <c r="E22" s="7">
        <v>122</v>
      </c>
      <c r="F22" s="7">
        <v>523</v>
      </c>
      <c r="G22" s="7">
        <v>20</v>
      </c>
      <c r="H22" s="7">
        <v>322</v>
      </c>
      <c r="I22" s="7">
        <v>5</v>
      </c>
      <c r="J22" s="7">
        <v>472</v>
      </c>
      <c r="K22" s="7">
        <f t="shared" si="1"/>
        <v>1464</v>
      </c>
      <c r="L22" s="7">
        <v>1021</v>
      </c>
      <c r="M22" s="5"/>
      <c r="N22" s="5"/>
      <c r="P22" s="12"/>
    </row>
    <row r="23" spans="1:16" ht="12.75" x14ac:dyDescent="0.2">
      <c r="A23" s="5" t="s">
        <v>13</v>
      </c>
      <c r="B23" s="7">
        <v>5504</v>
      </c>
      <c r="C23" s="7">
        <v>153</v>
      </c>
      <c r="D23" s="14">
        <f t="shared" si="0"/>
        <v>5657</v>
      </c>
      <c r="E23" s="7">
        <v>98</v>
      </c>
      <c r="F23" s="7">
        <v>378</v>
      </c>
      <c r="G23" s="7">
        <v>4</v>
      </c>
      <c r="H23" s="7">
        <v>352</v>
      </c>
      <c r="I23" s="7">
        <v>757</v>
      </c>
      <c r="J23" s="7">
        <v>512</v>
      </c>
      <c r="K23" s="7">
        <f t="shared" si="1"/>
        <v>2101</v>
      </c>
      <c r="L23" s="7">
        <v>1190</v>
      </c>
      <c r="M23" s="5"/>
      <c r="N23" s="5"/>
      <c r="P23" s="12"/>
    </row>
    <row r="24" spans="1:16" ht="12.75" x14ac:dyDescent="0.2">
      <c r="A24" s="5" t="s">
        <v>14</v>
      </c>
      <c r="B24" s="7">
        <v>9986</v>
      </c>
      <c r="C24" s="7">
        <v>819</v>
      </c>
      <c r="D24" s="14">
        <f t="shared" si="0"/>
        <v>10805</v>
      </c>
      <c r="E24" s="7">
        <v>339</v>
      </c>
      <c r="F24" s="7">
        <v>1190</v>
      </c>
      <c r="G24" s="7">
        <v>10</v>
      </c>
      <c r="H24" s="7">
        <v>457</v>
      </c>
      <c r="I24" s="7">
        <v>262</v>
      </c>
      <c r="J24" s="7">
        <v>1005</v>
      </c>
      <c r="K24" s="7">
        <f t="shared" si="1"/>
        <v>3263</v>
      </c>
      <c r="L24" s="7">
        <v>2328</v>
      </c>
      <c r="M24" s="5"/>
      <c r="N24" s="5"/>
      <c r="P24" s="12"/>
    </row>
    <row r="25" spans="1:16" ht="12.75" x14ac:dyDescent="0.2">
      <c r="A25" s="5" t="s">
        <v>15</v>
      </c>
      <c r="B25" s="7">
        <v>3572</v>
      </c>
      <c r="C25" s="7">
        <v>60</v>
      </c>
      <c r="D25" s="14">
        <f t="shared" si="0"/>
        <v>3632</v>
      </c>
      <c r="E25" s="7">
        <v>14</v>
      </c>
      <c r="F25" s="7">
        <v>60</v>
      </c>
      <c r="G25" s="7">
        <v>5</v>
      </c>
      <c r="H25" s="7">
        <v>257</v>
      </c>
      <c r="I25" s="7">
        <v>948</v>
      </c>
      <c r="J25" s="7">
        <v>152</v>
      </c>
      <c r="K25" s="7">
        <f t="shared" si="1"/>
        <v>1436</v>
      </c>
      <c r="L25" s="7">
        <v>539</v>
      </c>
      <c r="M25" s="5"/>
      <c r="N25" s="5"/>
      <c r="P25" s="12"/>
    </row>
    <row r="26" spans="1:16" ht="12.75" x14ac:dyDescent="0.2">
      <c r="A26" s="5" t="s">
        <v>16</v>
      </c>
      <c r="B26" s="7">
        <v>5331</v>
      </c>
      <c r="C26" s="7">
        <v>74</v>
      </c>
      <c r="D26" s="14">
        <f t="shared" si="0"/>
        <v>5405</v>
      </c>
      <c r="E26" s="7">
        <v>95</v>
      </c>
      <c r="F26" s="7">
        <v>487</v>
      </c>
      <c r="G26" s="7">
        <v>4</v>
      </c>
      <c r="H26" s="7">
        <v>347</v>
      </c>
      <c r="I26" s="7">
        <v>7</v>
      </c>
      <c r="J26" s="7">
        <v>372</v>
      </c>
      <c r="K26" s="7">
        <f t="shared" si="1"/>
        <v>1312</v>
      </c>
      <c r="L26" s="7">
        <v>953</v>
      </c>
      <c r="M26" s="5"/>
      <c r="N26" s="5"/>
      <c r="P26" s="12"/>
    </row>
    <row r="27" spans="1:16" ht="12.75" x14ac:dyDescent="0.2">
      <c r="A27" s="5" t="s">
        <v>17</v>
      </c>
      <c r="B27" s="7">
        <v>13278</v>
      </c>
      <c r="C27" s="7">
        <v>1413</v>
      </c>
      <c r="D27" s="14">
        <f t="shared" si="0"/>
        <v>14691</v>
      </c>
      <c r="E27" s="7">
        <v>389</v>
      </c>
      <c r="F27" s="7">
        <v>913</v>
      </c>
      <c r="G27" s="7">
        <v>13</v>
      </c>
      <c r="H27" s="7">
        <v>893</v>
      </c>
      <c r="I27" s="7">
        <v>365</v>
      </c>
      <c r="J27" s="7">
        <v>1936</v>
      </c>
      <c r="K27" s="7">
        <f t="shared" si="1"/>
        <v>4509</v>
      </c>
      <c r="L27" s="7">
        <v>3052</v>
      </c>
      <c r="M27" s="5"/>
      <c r="N27" s="5"/>
      <c r="P27" s="12"/>
    </row>
    <row r="28" spans="1:16" ht="12.75" x14ac:dyDescent="0.2">
      <c r="A28" s="5" t="s">
        <v>18</v>
      </c>
      <c r="B28" s="7">
        <v>6896</v>
      </c>
      <c r="C28" s="7">
        <v>598</v>
      </c>
      <c r="D28" s="14">
        <f t="shared" si="0"/>
        <v>7494</v>
      </c>
      <c r="E28" s="7">
        <v>132</v>
      </c>
      <c r="F28" s="7">
        <v>1060</v>
      </c>
      <c r="G28" s="7">
        <v>15</v>
      </c>
      <c r="H28" s="7">
        <v>695</v>
      </c>
      <c r="I28" s="7">
        <v>1072</v>
      </c>
      <c r="J28" s="7">
        <v>221</v>
      </c>
      <c r="K28" s="7">
        <f t="shared" si="1"/>
        <v>3195</v>
      </c>
      <c r="L28" s="7">
        <v>1202</v>
      </c>
      <c r="M28" s="5"/>
      <c r="N28" s="5"/>
      <c r="P28" s="12"/>
    </row>
    <row r="29" spans="1:16" ht="12.75" x14ac:dyDescent="0.2">
      <c r="A29" s="5" t="s">
        <v>19</v>
      </c>
      <c r="B29" s="7">
        <v>5348</v>
      </c>
      <c r="C29" s="7">
        <v>728</v>
      </c>
      <c r="D29" s="14">
        <f t="shared" si="0"/>
        <v>6076</v>
      </c>
      <c r="E29" s="7">
        <v>25</v>
      </c>
      <c r="F29" s="7">
        <v>389</v>
      </c>
      <c r="G29" s="7">
        <v>33</v>
      </c>
      <c r="H29" s="7">
        <v>376</v>
      </c>
      <c r="I29" s="7">
        <v>1312</v>
      </c>
      <c r="J29" s="7">
        <v>389</v>
      </c>
      <c r="K29" s="7">
        <f t="shared" si="1"/>
        <v>2524</v>
      </c>
      <c r="L29" s="7">
        <v>991</v>
      </c>
      <c r="M29" s="5"/>
      <c r="N29" s="5"/>
      <c r="P29" s="12"/>
    </row>
    <row r="30" spans="1:16" ht="12.75" x14ac:dyDescent="0.2">
      <c r="A30" s="5" t="s">
        <v>20</v>
      </c>
      <c r="B30" s="7">
        <v>4112</v>
      </c>
      <c r="C30" s="7">
        <v>463</v>
      </c>
      <c r="D30" s="14">
        <f t="shared" si="0"/>
        <v>4575</v>
      </c>
      <c r="E30" s="7">
        <v>179</v>
      </c>
      <c r="F30" s="7">
        <v>215</v>
      </c>
      <c r="G30" s="7">
        <v>5</v>
      </c>
      <c r="H30" s="7">
        <v>287</v>
      </c>
      <c r="I30" s="7">
        <v>27</v>
      </c>
      <c r="J30" s="7">
        <v>145</v>
      </c>
      <c r="K30" s="7">
        <f t="shared" si="1"/>
        <v>858</v>
      </c>
      <c r="L30" s="7">
        <v>1455</v>
      </c>
      <c r="M30" s="5"/>
      <c r="N30" s="5"/>
      <c r="P30" s="12"/>
    </row>
    <row r="31" spans="1:16" ht="12.75" x14ac:dyDescent="0.2">
      <c r="A31" s="5"/>
      <c r="B31" s="7"/>
      <c r="C31" s="7"/>
      <c r="D31" s="7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6" ht="12.75" x14ac:dyDescent="0.2">
      <c r="A32" s="5"/>
      <c r="B32" s="7"/>
      <c r="C32" s="7"/>
      <c r="D32" s="7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2.75" x14ac:dyDescent="0.2">
      <c r="A33" s="5"/>
      <c r="B33" s="93" t="s">
        <v>118</v>
      </c>
      <c r="C33" s="93"/>
      <c r="D33" s="93"/>
      <c r="E33" s="93"/>
      <c r="F33" s="93"/>
      <c r="G33" s="93"/>
      <c r="H33" s="93"/>
      <c r="I33" s="93"/>
      <c r="J33" s="93"/>
      <c r="K33" s="5"/>
      <c r="L33" s="5"/>
      <c r="M33" s="5"/>
      <c r="N33" s="5"/>
    </row>
    <row r="34" spans="1:14" ht="12.75" x14ac:dyDescent="0.2">
      <c r="A34" s="5"/>
      <c r="B34" s="98" t="s">
        <v>165</v>
      </c>
      <c r="C34" s="98" t="s">
        <v>167</v>
      </c>
      <c r="D34" s="94" t="s">
        <v>168</v>
      </c>
      <c r="E34" s="97" t="s">
        <v>176</v>
      </c>
      <c r="F34" s="94" t="s">
        <v>172</v>
      </c>
      <c r="G34" s="97" t="s">
        <v>43</v>
      </c>
      <c r="H34" s="94" t="s">
        <v>174</v>
      </c>
      <c r="I34" s="97" t="s">
        <v>180</v>
      </c>
      <c r="J34" s="97" t="s">
        <v>45</v>
      </c>
      <c r="K34" s="5"/>
      <c r="L34" s="5"/>
      <c r="M34" s="5"/>
      <c r="N34" s="5"/>
    </row>
    <row r="35" spans="1:14" ht="12.75" x14ac:dyDescent="0.2">
      <c r="A35" s="5"/>
      <c r="B35" s="98"/>
      <c r="C35" s="98"/>
      <c r="D35" s="94"/>
      <c r="E35" s="97"/>
      <c r="F35" s="94"/>
      <c r="G35" s="97"/>
      <c r="H35" s="94"/>
      <c r="I35" s="97"/>
      <c r="J35" s="97"/>
      <c r="K35" s="5"/>
      <c r="L35" s="5"/>
      <c r="M35" s="5"/>
      <c r="N35" s="5"/>
    </row>
    <row r="36" spans="1:14" ht="12.75" x14ac:dyDescent="0.2">
      <c r="A36" s="5"/>
      <c r="B36" s="95" t="s">
        <v>164</v>
      </c>
      <c r="C36" s="95" t="s">
        <v>166</v>
      </c>
      <c r="D36" s="95" t="s">
        <v>171</v>
      </c>
      <c r="E36" s="96" t="s">
        <v>177</v>
      </c>
      <c r="F36" s="95" t="s">
        <v>173</v>
      </c>
      <c r="G36" s="96" t="s">
        <v>44</v>
      </c>
      <c r="H36" s="95" t="s">
        <v>178</v>
      </c>
      <c r="I36" s="96" t="s">
        <v>175</v>
      </c>
      <c r="J36" s="96" t="s">
        <v>46</v>
      </c>
      <c r="K36" s="5"/>
      <c r="L36" s="5"/>
      <c r="M36" s="5"/>
      <c r="N36" s="5"/>
    </row>
    <row r="37" spans="1:14" ht="12.75" x14ac:dyDescent="0.2">
      <c r="A37" s="5"/>
      <c r="B37" s="95"/>
      <c r="C37" s="95"/>
      <c r="D37" s="95"/>
      <c r="E37" s="96"/>
      <c r="F37" s="95"/>
      <c r="G37" s="96"/>
      <c r="H37" s="95"/>
      <c r="I37" s="96"/>
      <c r="J37" s="96"/>
      <c r="K37" s="5"/>
      <c r="L37" s="5"/>
      <c r="M37" s="5"/>
      <c r="N37" s="5"/>
    </row>
    <row r="38" spans="1:14" ht="12.75" x14ac:dyDescent="0.2">
      <c r="A38" s="6" t="s">
        <v>110</v>
      </c>
      <c r="B38" s="14">
        <v>5418</v>
      </c>
      <c r="C38" s="14">
        <v>5696</v>
      </c>
      <c r="D38" s="14">
        <v>1751</v>
      </c>
      <c r="E38" s="14">
        <v>3371</v>
      </c>
      <c r="F38" s="14">
        <v>1955</v>
      </c>
      <c r="G38" s="14">
        <v>2407</v>
      </c>
      <c r="H38" s="14">
        <f>SUM(B38:G38)</f>
        <v>20598</v>
      </c>
      <c r="I38" s="14">
        <v>1551</v>
      </c>
      <c r="J38" s="14">
        <f>SUM(J39:J59)</f>
        <v>110688</v>
      </c>
      <c r="K38" s="7"/>
      <c r="L38" s="7"/>
      <c r="M38" s="5"/>
      <c r="N38" s="5"/>
    </row>
    <row r="39" spans="1:14" ht="12.75" x14ac:dyDescent="0.2">
      <c r="A39" s="5" t="s">
        <v>53</v>
      </c>
      <c r="B39" s="7">
        <v>1372</v>
      </c>
      <c r="C39" s="7">
        <v>150</v>
      </c>
      <c r="D39" s="7">
        <v>839</v>
      </c>
      <c r="E39" s="7">
        <v>1272</v>
      </c>
      <c r="F39" s="7">
        <v>223</v>
      </c>
      <c r="G39" s="7">
        <v>680</v>
      </c>
      <c r="H39" s="14">
        <f t="shared" ref="H39:H59" si="2">SUM(B39:G39)</f>
        <v>4536</v>
      </c>
      <c r="I39" s="7">
        <v>521</v>
      </c>
      <c r="J39" s="7">
        <f t="shared" ref="J39:J58" si="3">SUM(K10+L10+H39+I39)</f>
        <v>20588</v>
      </c>
      <c r="K39" s="7"/>
      <c r="L39" s="7"/>
      <c r="M39" s="5"/>
      <c r="N39" s="5"/>
    </row>
    <row r="40" spans="1:14" ht="12.75" x14ac:dyDescent="0.2">
      <c r="A40" s="5" t="s">
        <v>1</v>
      </c>
      <c r="B40" s="7">
        <v>219</v>
      </c>
      <c r="C40" s="7">
        <v>600</v>
      </c>
      <c r="D40" s="7">
        <v>12</v>
      </c>
      <c r="E40" s="7">
        <v>77</v>
      </c>
      <c r="F40" s="7">
        <v>18</v>
      </c>
      <c r="G40" s="7">
        <v>75</v>
      </c>
      <c r="H40" s="14">
        <f t="shared" si="2"/>
        <v>1001</v>
      </c>
      <c r="I40" s="7">
        <v>47</v>
      </c>
      <c r="J40" s="7">
        <f>SUM(K11+L11+H40+I40)</f>
        <v>9719</v>
      </c>
      <c r="K40" s="7"/>
      <c r="L40" s="7"/>
      <c r="M40" s="5"/>
      <c r="N40" s="5"/>
    </row>
    <row r="41" spans="1:14" ht="12.75" x14ac:dyDescent="0.2">
      <c r="A41" s="5" t="s">
        <v>2</v>
      </c>
      <c r="B41" s="7">
        <v>70</v>
      </c>
      <c r="C41" s="7">
        <v>374</v>
      </c>
      <c r="D41" s="7">
        <v>67</v>
      </c>
      <c r="E41" s="7">
        <v>86</v>
      </c>
      <c r="F41" s="7">
        <v>52</v>
      </c>
      <c r="G41" s="7">
        <v>51</v>
      </c>
      <c r="H41" s="14">
        <f t="shared" si="2"/>
        <v>700</v>
      </c>
      <c r="I41" s="7">
        <v>21</v>
      </c>
      <c r="J41" s="7">
        <f>SUM(K12+L12+H41+I41)</f>
        <v>5249</v>
      </c>
      <c r="K41" s="7"/>
      <c r="L41" s="7"/>
      <c r="M41" s="5"/>
      <c r="N41" s="5"/>
    </row>
    <row r="42" spans="1:14" ht="12.75" x14ac:dyDescent="0.2">
      <c r="A42" s="5" t="s">
        <v>3</v>
      </c>
      <c r="B42" s="7">
        <v>122</v>
      </c>
      <c r="C42" s="7">
        <v>220</v>
      </c>
      <c r="D42" s="7">
        <v>52</v>
      </c>
      <c r="E42" s="7">
        <v>82</v>
      </c>
      <c r="F42" s="7">
        <v>163</v>
      </c>
      <c r="G42" s="7">
        <v>33</v>
      </c>
      <c r="H42" s="14">
        <f t="shared" si="2"/>
        <v>672</v>
      </c>
      <c r="I42" s="7">
        <v>28</v>
      </c>
      <c r="J42" s="7">
        <f t="shared" si="3"/>
        <v>6322</v>
      </c>
      <c r="K42" s="7"/>
      <c r="L42" s="7"/>
      <c r="M42" s="5"/>
      <c r="N42" s="5"/>
    </row>
    <row r="43" spans="1:14" ht="12.75" x14ac:dyDescent="0.2">
      <c r="A43" s="5" t="s">
        <v>4</v>
      </c>
      <c r="B43" s="7">
        <v>57</v>
      </c>
      <c r="C43" s="7">
        <v>324</v>
      </c>
      <c r="D43" s="7">
        <v>49</v>
      </c>
      <c r="E43" s="7">
        <v>73</v>
      </c>
      <c r="F43" s="7">
        <v>2</v>
      </c>
      <c r="G43" s="7">
        <v>38</v>
      </c>
      <c r="H43" s="14">
        <f t="shared" si="2"/>
        <v>543</v>
      </c>
      <c r="I43" s="7">
        <v>45</v>
      </c>
      <c r="J43" s="7">
        <f t="shared" si="3"/>
        <v>2362</v>
      </c>
      <c r="K43" s="7"/>
      <c r="L43" s="7"/>
      <c r="M43" s="5"/>
      <c r="N43" s="5"/>
    </row>
    <row r="44" spans="1:14" ht="12.75" x14ac:dyDescent="0.2">
      <c r="A44" s="5" t="s">
        <v>5</v>
      </c>
      <c r="B44" s="7">
        <v>420</v>
      </c>
      <c r="C44" s="7">
        <v>144</v>
      </c>
      <c r="D44" s="7">
        <v>38</v>
      </c>
      <c r="E44" s="7">
        <v>170</v>
      </c>
      <c r="F44" s="7">
        <v>13</v>
      </c>
      <c r="G44" s="7">
        <v>63</v>
      </c>
      <c r="H44" s="14">
        <f t="shared" si="2"/>
        <v>848</v>
      </c>
      <c r="I44" s="7">
        <v>61</v>
      </c>
      <c r="J44" s="7">
        <f t="shared" si="3"/>
        <v>3430</v>
      </c>
      <c r="K44" s="7"/>
      <c r="L44" s="7"/>
      <c r="M44" s="5"/>
      <c r="N44" s="5"/>
    </row>
    <row r="45" spans="1:14" ht="12.75" x14ac:dyDescent="0.2">
      <c r="A45" s="5" t="s">
        <v>6</v>
      </c>
      <c r="B45" s="7">
        <v>219</v>
      </c>
      <c r="C45" s="7">
        <v>157</v>
      </c>
      <c r="D45" s="7">
        <v>33</v>
      </c>
      <c r="E45" s="7">
        <v>65</v>
      </c>
      <c r="F45" s="7">
        <v>891</v>
      </c>
      <c r="G45" s="7">
        <v>32</v>
      </c>
      <c r="H45" s="14">
        <f t="shared" si="2"/>
        <v>1397</v>
      </c>
      <c r="I45" s="7">
        <v>23</v>
      </c>
      <c r="J45" s="7">
        <f t="shared" si="3"/>
        <v>5415</v>
      </c>
      <c r="K45" s="7"/>
      <c r="L45" s="7"/>
      <c r="M45" s="5"/>
      <c r="N45" s="5"/>
    </row>
    <row r="46" spans="1:14" ht="12.75" x14ac:dyDescent="0.2">
      <c r="A46" s="5" t="s">
        <v>7</v>
      </c>
      <c r="B46" s="7">
        <v>33</v>
      </c>
      <c r="C46" s="7">
        <v>94</v>
      </c>
      <c r="D46" s="7">
        <v>31</v>
      </c>
      <c r="E46" s="7">
        <v>47</v>
      </c>
      <c r="F46" s="7">
        <v>29</v>
      </c>
      <c r="G46" s="7">
        <v>47</v>
      </c>
      <c r="H46" s="14">
        <f t="shared" si="2"/>
        <v>281</v>
      </c>
      <c r="I46" s="7">
        <v>66</v>
      </c>
      <c r="J46" s="7">
        <f>SUM(K17+L17+H46+I46)</f>
        <v>2006</v>
      </c>
      <c r="K46" s="7"/>
      <c r="L46" s="7"/>
      <c r="M46" s="5"/>
      <c r="N46" s="5"/>
    </row>
    <row r="47" spans="1:14" ht="12.75" x14ac:dyDescent="0.2">
      <c r="A47" s="5" t="s">
        <v>8</v>
      </c>
      <c r="B47" s="7">
        <v>211</v>
      </c>
      <c r="C47" s="7">
        <v>598</v>
      </c>
      <c r="D47" s="7">
        <v>49</v>
      </c>
      <c r="E47" s="7">
        <v>170</v>
      </c>
      <c r="F47" s="7">
        <v>39</v>
      </c>
      <c r="G47" s="7">
        <v>124</v>
      </c>
      <c r="H47" s="14">
        <f t="shared" si="2"/>
        <v>1191</v>
      </c>
      <c r="I47" s="7">
        <v>123</v>
      </c>
      <c r="J47" s="7">
        <f t="shared" si="3"/>
        <v>8540</v>
      </c>
      <c r="K47" s="7"/>
      <c r="L47" s="7"/>
      <c r="M47" s="5"/>
      <c r="N47" s="5"/>
    </row>
    <row r="48" spans="1:14" ht="12.75" x14ac:dyDescent="0.2">
      <c r="A48" s="5" t="s">
        <v>9</v>
      </c>
      <c r="B48" s="7">
        <v>45</v>
      </c>
      <c r="C48" s="7">
        <v>134</v>
      </c>
      <c r="D48" s="7">
        <v>5</v>
      </c>
      <c r="E48" s="7">
        <v>10</v>
      </c>
      <c r="F48" s="7">
        <v>25</v>
      </c>
      <c r="G48" s="7">
        <v>26</v>
      </c>
      <c r="H48" s="14">
        <f t="shared" si="2"/>
        <v>245</v>
      </c>
      <c r="I48" s="7">
        <v>3</v>
      </c>
      <c r="J48" s="7">
        <f>SUM(K19+L19+H48+I48)</f>
        <v>1220</v>
      </c>
      <c r="K48" s="7"/>
      <c r="L48" s="7"/>
      <c r="M48" s="5"/>
      <c r="N48" s="5"/>
    </row>
    <row r="49" spans="1:14" ht="12.75" x14ac:dyDescent="0.2">
      <c r="A49" s="5" t="s">
        <v>10</v>
      </c>
      <c r="B49" s="7">
        <v>77</v>
      </c>
      <c r="C49" s="7">
        <v>427</v>
      </c>
      <c r="D49" s="7">
        <v>37</v>
      </c>
      <c r="E49" s="7">
        <v>49</v>
      </c>
      <c r="F49" s="7">
        <v>6</v>
      </c>
      <c r="G49" s="7">
        <v>13</v>
      </c>
      <c r="H49" s="14">
        <f t="shared" si="2"/>
        <v>609</v>
      </c>
      <c r="I49" s="7">
        <v>15</v>
      </c>
      <c r="J49" s="7">
        <f t="shared" si="3"/>
        <v>2368</v>
      </c>
      <c r="K49" s="7"/>
      <c r="L49" s="7"/>
      <c r="M49" s="5"/>
      <c r="N49" s="5"/>
    </row>
    <row r="50" spans="1:14" ht="12.75" x14ac:dyDescent="0.2">
      <c r="A50" s="5" t="s">
        <v>11</v>
      </c>
      <c r="B50" s="7">
        <v>5</v>
      </c>
      <c r="C50" s="7">
        <v>3</v>
      </c>
      <c r="D50" s="7">
        <v>22</v>
      </c>
      <c r="E50" s="7">
        <v>47</v>
      </c>
      <c r="F50" s="7">
        <v>0</v>
      </c>
      <c r="G50" s="7">
        <v>27</v>
      </c>
      <c r="H50" s="14">
        <f t="shared" si="2"/>
        <v>104</v>
      </c>
      <c r="I50" s="7">
        <v>13</v>
      </c>
      <c r="J50" s="7">
        <f t="shared" si="3"/>
        <v>1020</v>
      </c>
      <c r="K50" s="7"/>
      <c r="L50" s="7"/>
      <c r="M50" s="5"/>
      <c r="N50" s="5"/>
    </row>
    <row r="51" spans="1:14" ht="12.75" x14ac:dyDescent="0.2">
      <c r="A51" s="5" t="s">
        <v>12</v>
      </c>
      <c r="B51" s="7">
        <v>189</v>
      </c>
      <c r="C51" s="7">
        <v>187</v>
      </c>
      <c r="D51" s="7">
        <v>33</v>
      </c>
      <c r="E51" s="7">
        <v>107</v>
      </c>
      <c r="F51" s="7">
        <v>0</v>
      </c>
      <c r="G51" s="7">
        <v>23</v>
      </c>
      <c r="H51" s="14">
        <f t="shared" si="2"/>
        <v>539</v>
      </c>
      <c r="I51" s="7">
        <v>38</v>
      </c>
      <c r="J51" s="7">
        <f t="shared" si="3"/>
        <v>3062</v>
      </c>
      <c r="K51" s="7"/>
      <c r="L51" s="7"/>
      <c r="M51" s="5"/>
      <c r="N51" s="5"/>
    </row>
    <row r="52" spans="1:14" ht="12.75" x14ac:dyDescent="0.2">
      <c r="A52" s="5" t="s">
        <v>13</v>
      </c>
      <c r="B52" s="7">
        <v>72</v>
      </c>
      <c r="C52" s="7">
        <v>110</v>
      </c>
      <c r="D52" s="7">
        <v>70</v>
      </c>
      <c r="E52" s="7">
        <v>196</v>
      </c>
      <c r="F52" s="7">
        <v>34</v>
      </c>
      <c r="G52" s="7">
        <v>53</v>
      </c>
      <c r="H52" s="14">
        <f t="shared" si="2"/>
        <v>535</v>
      </c>
      <c r="I52" s="7">
        <v>59</v>
      </c>
      <c r="J52" s="7">
        <f>SUM(K23+L23+H52+I52)</f>
        <v>3885</v>
      </c>
      <c r="K52" s="7"/>
      <c r="L52" s="7"/>
      <c r="M52" s="5"/>
      <c r="N52" s="5"/>
    </row>
    <row r="53" spans="1:14" ht="12.75" x14ac:dyDescent="0.2">
      <c r="A53" s="5" t="s">
        <v>14</v>
      </c>
      <c r="B53" s="7">
        <v>536</v>
      </c>
      <c r="C53" s="7">
        <v>568</v>
      </c>
      <c r="D53" s="7">
        <v>79</v>
      </c>
      <c r="E53" s="7">
        <v>153</v>
      </c>
      <c r="F53" s="7">
        <v>12</v>
      </c>
      <c r="G53" s="7">
        <v>173</v>
      </c>
      <c r="H53" s="14">
        <f t="shared" si="2"/>
        <v>1521</v>
      </c>
      <c r="I53" s="7">
        <v>79</v>
      </c>
      <c r="J53" s="7">
        <f t="shared" si="3"/>
        <v>7191</v>
      </c>
      <c r="K53" s="7"/>
      <c r="L53" s="7"/>
      <c r="M53" s="5"/>
      <c r="N53" s="5"/>
    </row>
    <row r="54" spans="1:14" ht="12.75" x14ac:dyDescent="0.2">
      <c r="A54" s="5" t="s">
        <v>15</v>
      </c>
      <c r="B54" s="7">
        <v>9</v>
      </c>
      <c r="C54" s="7">
        <v>4</v>
      </c>
      <c r="D54" s="7">
        <v>37</v>
      </c>
      <c r="E54" s="7">
        <v>59</v>
      </c>
      <c r="F54" s="7">
        <v>23</v>
      </c>
      <c r="G54" s="7">
        <v>51</v>
      </c>
      <c r="H54" s="14">
        <f t="shared" si="2"/>
        <v>183</v>
      </c>
      <c r="I54" s="7">
        <v>3</v>
      </c>
      <c r="J54" s="7">
        <f t="shared" si="3"/>
        <v>2161</v>
      </c>
      <c r="K54" s="7"/>
      <c r="L54" s="7"/>
      <c r="M54" s="5"/>
      <c r="N54" s="5"/>
    </row>
    <row r="55" spans="1:14" ht="12.75" x14ac:dyDescent="0.2">
      <c r="A55" s="5" t="s">
        <v>16</v>
      </c>
      <c r="B55" s="7">
        <v>152</v>
      </c>
      <c r="C55" s="7">
        <v>114</v>
      </c>
      <c r="D55" s="7">
        <v>38</v>
      </c>
      <c r="E55" s="7">
        <v>88</v>
      </c>
      <c r="F55" s="7">
        <v>0</v>
      </c>
      <c r="G55" s="7">
        <v>34</v>
      </c>
      <c r="H55" s="14">
        <f t="shared" si="2"/>
        <v>426</v>
      </c>
      <c r="I55" s="7">
        <v>20</v>
      </c>
      <c r="J55" s="7">
        <f t="shared" si="3"/>
        <v>2711</v>
      </c>
      <c r="K55" s="7"/>
      <c r="L55" s="7"/>
      <c r="M55" s="5"/>
      <c r="N55" s="5"/>
    </row>
    <row r="56" spans="1:14" ht="12.75" x14ac:dyDescent="0.2">
      <c r="A56" s="5" t="s">
        <v>17</v>
      </c>
      <c r="B56" s="7">
        <v>860</v>
      </c>
      <c r="C56" s="7">
        <v>422</v>
      </c>
      <c r="D56" s="7">
        <v>114</v>
      </c>
      <c r="E56" s="7">
        <v>340</v>
      </c>
      <c r="F56" s="7">
        <v>10</v>
      </c>
      <c r="G56" s="7">
        <v>735</v>
      </c>
      <c r="H56" s="14">
        <f t="shared" si="2"/>
        <v>2481</v>
      </c>
      <c r="I56" s="7">
        <v>191</v>
      </c>
      <c r="J56" s="7">
        <f>SUM(K27+L27+H56+I56)</f>
        <v>10233</v>
      </c>
      <c r="K56" s="7"/>
      <c r="L56" s="7"/>
      <c r="M56" s="5"/>
      <c r="N56" s="5"/>
    </row>
    <row r="57" spans="1:14" ht="12.75" x14ac:dyDescent="0.2">
      <c r="A57" s="5" t="s">
        <v>18</v>
      </c>
      <c r="B57" s="7">
        <v>382</v>
      </c>
      <c r="C57" s="7">
        <v>746</v>
      </c>
      <c r="D57" s="7">
        <v>27</v>
      </c>
      <c r="E57" s="7">
        <v>66</v>
      </c>
      <c r="F57" s="7">
        <v>104</v>
      </c>
      <c r="G57" s="7">
        <v>60</v>
      </c>
      <c r="H57" s="14">
        <f t="shared" si="2"/>
        <v>1385</v>
      </c>
      <c r="I57" s="7">
        <v>88</v>
      </c>
      <c r="J57" s="7">
        <f t="shared" si="3"/>
        <v>5870</v>
      </c>
      <c r="K57" s="7"/>
      <c r="L57" s="7"/>
      <c r="M57" s="5"/>
      <c r="N57" s="5"/>
    </row>
    <row r="58" spans="1:14" ht="12.75" x14ac:dyDescent="0.2">
      <c r="A58" s="5" t="s">
        <v>19</v>
      </c>
      <c r="B58" s="7">
        <v>34</v>
      </c>
      <c r="C58" s="7">
        <v>154</v>
      </c>
      <c r="D58" s="7">
        <v>61</v>
      </c>
      <c r="E58" s="7">
        <v>110</v>
      </c>
      <c r="F58" s="7">
        <v>307</v>
      </c>
      <c r="G58" s="7">
        <v>32</v>
      </c>
      <c r="H58" s="14">
        <f t="shared" si="2"/>
        <v>698</v>
      </c>
      <c r="I58" s="7">
        <v>46</v>
      </c>
      <c r="J58" s="7">
        <f t="shared" si="3"/>
        <v>4259</v>
      </c>
      <c r="K58" s="7"/>
      <c r="L58" s="7"/>
      <c r="M58" s="5"/>
      <c r="N58" s="5"/>
    </row>
    <row r="59" spans="1:14" ht="12.75" x14ac:dyDescent="0.2">
      <c r="A59" s="5" t="s">
        <v>20</v>
      </c>
      <c r="B59" s="7">
        <v>334</v>
      </c>
      <c r="C59" s="7">
        <v>166</v>
      </c>
      <c r="D59" s="7">
        <v>58</v>
      </c>
      <c r="E59" s="7">
        <v>104</v>
      </c>
      <c r="F59" s="7">
        <v>4</v>
      </c>
      <c r="G59" s="7">
        <v>37</v>
      </c>
      <c r="H59" s="14">
        <f t="shared" si="2"/>
        <v>703</v>
      </c>
      <c r="I59" s="7">
        <v>61</v>
      </c>
      <c r="J59" s="7">
        <f>SUM(K30+L30+H59+I59)</f>
        <v>3077</v>
      </c>
      <c r="K59" s="7"/>
      <c r="L59" s="7"/>
      <c r="M59" s="5"/>
      <c r="N59" s="5"/>
    </row>
    <row r="60" spans="1:14" ht="12.7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ht="12.7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ht="12.7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</sheetData>
  <mergeCells count="45">
    <mergeCell ref="A3:A5"/>
    <mergeCell ref="A6:A8"/>
    <mergeCell ref="B5:B6"/>
    <mergeCell ref="B7:B8"/>
    <mergeCell ref="C7:C8"/>
    <mergeCell ref="H5:H6"/>
    <mergeCell ref="C5:C6"/>
    <mergeCell ref="D7:D8"/>
    <mergeCell ref="B3:D4"/>
    <mergeCell ref="D5:D6"/>
    <mergeCell ref="E7:E8"/>
    <mergeCell ref="E5:E6"/>
    <mergeCell ref="B36:B37"/>
    <mergeCell ref="C34:C35"/>
    <mergeCell ref="C36:C37"/>
    <mergeCell ref="D34:D35"/>
    <mergeCell ref="D36:D37"/>
    <mergeCell ref="L7:L8"/>
    <mergeCell ref="L5:L6"/>
    <mergeCell ref="E3:L4"/>
    <mergeCell ref="B33:J33"/>
    <mergeCell ref="B34:B35"/>
    <mergeCell ref="I5:I6"/>
    <mergeCell ref="J7:J8"/>
    <mergeCell ref="J5:J6"/>
    <mergeCell ref="I7:I8"/>
    <mergeCell ref="K5:K6"/>
    <mergeCell ref="K7:K8"/>
    <mergeCell ref="F7:F8"/>
    <mergeCell ref="F5:F6"/>
    <mergeCell ref="H7:H8"/>
    <mergeCell ref="G7:G8"/>
    <mergeCell ref="G5:G6"/>
    <mergeCell ref="E34:E35"/>
    <mergeCell ref="E36:E37"/>
    <mergeCell ref="F34:F35"/>
    <mergeCell ref="F36:F37"/>
    <mergeCell ref="G34:G35"/>
    <mergeCell ref="G36:G37"/>
    <mergeCell ref="H34:H35"/>
    <mergeCell ref="H36:H37"/>
    <mergeCell ref="I36:I37"/>
    <mergeCell ref="J34:J35"/>
    <mergeCell ref="I34:I35"/>
    <mergeCell ref="J36:J3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/>
  </sheetViews>
  <sheetFormatPr defaultColWidth="9.140625" defaultRowHeight="15" x14ac:dyDescent="0.25"/>
  <cols>
    <col min="1" max="1" width="24.42578125" style="4" bestFit="1" customWidth="1"/>
    <col min="2" max="13" width="15.7109375" style="4" customWidth="1"/>
    <col min="14" max="16384" width="9.140625" style="4"/>
  </cols>
  <sheetData>
    <row r="1" spans="1:14" x14ac:dyDescent="0.25">
      <c r="A1" s="6" t="s">
        <v>119</v>
      </c>
      <c r="B1" s="6" t="s">
        <v>324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27" t="s">
        <v>181</v>
      </c>
      <c r="B3" s="97" t="s">
        <v>120</v>
      </c>
      <c r="C3" s="97"/>
      <c r="D3" s="97"/>
      <c r="E3" s="97"/>
      <c r="F3" s="97" t="s">
        <v>121</v>
      </c>
      <c r="G3" s="97"/>
      <c r="H3" s="97"/>
      <c r="I3" s="97"/>
      <c r="J3" s="97" t="s">
        <v>122</v>
      </c>
      <c r="K3" s="97"/>
      <c r="L3" s="97"/>
      <c r="M3" s="97"/>
      <c r="N3" s="5"/>
    </row>
    <row r="4" spans="1:14" ht="25.5" x14ac:dyDescent="0.25">
      <c r="A4" s="94" t="s">
        <v>150</v>
      </c>
      <c r="B4" s="27" t="s">
        <v>182</v>
      </c>
      <c r="C4" s="27" t="s">
        <v>184</v>
      </c>
      <c r="D4" s="31" t="s">
        <v>186</v>
      </c>
      <c r="E4" s="27" t="s">
        <v>30</v>
      </c>
      <c r="F4" s="27" t="s">
        <v>182</v>
      </c>
      <c r="G4" s="27" t="s">
        <v>184</v>
      </c>
      <c r="H4" s="31" t="s">
        <v>186</v>
      </c>
      <c r="I4" s="27" t="s">
        <v>30</v>
      </c>
      <c r="J4" s="27" t="s">
        <v>182</v>
      </c>
      <c r="K4" s="27" t="s">
        <v>184</v>
      </c>
      <c r="L4" s="31" t="s">
        <v>186</v>
      </c>
      <c r="M4" s="27" t="s">
        <v>30</v>
      </c>
      <c r="N4" s="5"/>
    </row>
    <row r="5" spans="1:14" x14ac:dyDescent="0.25">
      <c r="A5" s="94"/>
      <c r="B5" s="28" t="s">
        <v>183</v>
      </c>
      <c r="C5" s="28" t="s">
        <v>185</v>
      </c>
      <c r="D5" s="28" t="s">
        <v>187</v>
      </c>
      <c r="E5" s="28" t="s">
        <v>34</v>
      </c>
      <c r="F5" s="28" t="s">
        <v>183</v>
      </c>
      <c r="G5" s="28" t="s">
        <v>185</v>
      </c>
      <c r="H5" s="28" t="s">
        <v>187</v>
      </c>
      <c r="I5" s="28" t="s">
        <v>34</v>
      </c>
      <c r="J5" s="28" t="s">
        <v>183</v>
      </c>
      <c r="K5" s="28" t="s">
        <v>185</v>
      </c>
      <c r="L5" s="28" t="s">
        <v>187</v>
      </c>
      <c r="M5" s="28" t="s">
        <v>34</v>
      </c>
      <c r="N5" s="5"/>
    </row>
    <row r="6" spans="1:14" x14ac:dyDescent="0.25">
      <c r="A6" s="6" t="s">
        <v>110</v>
      </c>
      <c r="B6" s="14">
        <v>6996</v>
      </c>
      <c r="C6" s="14">
        <v>467</v>
      </c>
      <c r="D6" s="14">
        <v>269</v>
      </c>
      <c r="E6" s="14">
        <f t="shared" ref="E6" si="0">SUM(E7:E27)</f>
        <v>7732</v>
      </c>
      <c r="F6" s="14">
        <v>533</v>
      </c>
      <c r="G6" s="14">
        <v>40</v>
      </c>
      <c r="H6" s="14">
        <v>13</v>
      </c>
      <c r="I6" s="14">
        <f>SUM(I7:I27)</f>
        <v>586</v>
      </c>
      <c r="J6" s="14">
        <f>SUM(J7:J27)</f>
        <v>7529</v>
      </c>
      <c r="K6" s="14">
        <f>SUM(K7:K27)</f>
        <v>507</v>
      </c>
      <c r="L6" s="14">
        <f t="shared" ref="L6" si="1">SUM(L7:L27)</f>
        <v>282</v>
      </c>
      <c r="M6" s="14">
        <f>SUM(M7:M27)</f>
        <v>8318</v>
      </c>
      <c r="N6" s="5"/>
    </row>
    <row r="7" spans="1:14" x14ac:dyDescent="0.25">
      <c r="A7" s="5" t="s">
        <v>114</v>
      </c>
      <c r="B7" s="7">
        <v>556</v>
      </c>
      <c r="C7" s="7">
        <v>27</v>
      </c>
      <c r="D7" s="7">
        <v>15</v>
      </c>
      <c r="E7" s="14">
        <f t="shared" ref="E7:E27" si="2">SUM(B7:D7)</f>
        <v>598</v>
      </c>
      <c r="F7" s="7">
        <v>82</v>
      </c>
      <c r="G7" s="7">
        <v>4</v>
      </c>
      <c r="H7" s="7">
        <v>0</v>
      </c>
      <c r="I7" s="14">
        <f t="shared" ref="I7:I27" si="3">SUM(F7:H7)</f>
        <v>86</v>
      </c>
      <c r="J7" s="14">
        <f t="shared" ref="J7:J27" si="4">SUM(B7+F7)</f>
        <v>638</v>
      </c>
      <c r="K7" s="14">
        <f>SUM(C7+G7)</f>
        <v>31</v>
      </c>
      <c r="L7" s="14">
        <f t="shared" ref="L7:L27" si="5">SUM(D7+H7)</f>
        <v>15</v>
      </c>
      <c r="M7" s="14">
        <f t="shared" ref="M7:M27" si="6">SUM(J7:L7)</f>
        <v>684</v>
      </c>
      <c r="N7" s="5"/>
    </row>
    <row r="8" spans="1:14" x14ac:dyDescent="0.25">
      <c r="A8" s="5" t="s">
        <v>1</v>
      </c>
      <c r="B8" s="7">
        <v>284</v>
      </c>
      <c r="C8" s="7">
        <v>31</v>
      </c>
      <c r="D8" s="7">
        <v>0</v>
      </c>
      <c r="E8" s="14">
        <f t="shared" si="2"/>
        <v>315</v>
      </c>
      <c r="F8" s="7">
        <v>23</v>
      </c>
      <c r="G8" s="7">
        <v>2</v>
      </c>
      <c r="H8" s="7">
        <v>0</v>
      </c>
      <c r="I8" s="14">
        <f t="shared" si="3"/>
        <v>25</v>
      </c>
      <c r="J8" s="14">
        <f>SUM(B8+F8)</f>
        <v>307</v>
      </c>
      <c r="K8" s="14">
        <f t="shared" ref="K8:K27" si="7">SUM(C8+G8)</f>
        <v>33</v>
      </c>
      <c r="L8" s="14">
        <f t="shared" si="5"/>
        <v>0</v>
      </c>
      <c r="M8" s="14">
        <f t="shared" si="6"/>
        <v>340</v>
      </c>
      <c r="N8" s="5"/>
    </row>
    <row r="9" spans="1:14" x14ac:dyDescent="0.25">
      <c r="A9" s="5" t="s">
        <v>2</v>
      </c>
      <c r="B9" s="7">
        <v>390</v>
      </c>
      <c r="C9" s="7">
        <v>30</v>
      </c>
      <c r="D9" s="7">
        <v>30</v>
      </c>
      <c r="E9" s="14">
        <f t="shared" si="2"/>
        <v>450</v>
      </c>
      <c r="F9" s="7">
        <v>43</v>
      </c>
      <c r="G9" s="7">
        <v>2</v>
      </c>
      <c r="H9" s="7">
        <v>0</v>
      </c>
      <c r="I9" s="14">
        <f t="shared" si="3"/>
        <v>45</v>
      </c>
      <c r="J9" s="14">
        <f t="shared" si="4"/>
        <v>433</v>
      </c>
      <c r="K9" s="14">
        <f t="shared" si="7"/>
        <v>32</v>
      </c>
      <c r="L9" s="14">
        <f t="shared" si="5"/>
        <v>30</v>
      </c>
      <c r="M9" s="14">
        <f t="shared" si="6"/>
        <v>495</v>
      </c>
      <c r="N9" s="5"/>
    </row>
    <row r="10" spans="1:14" x14ac:dyDescent="0.25">
      <c r="A10" s="5" t="s">
        <v>3</v>
      </c>
      <c r="B10" s="7">
        <v>219</v>
      </c>
      <c r="C10" s="7">
        <v>1</v>
      </c>
      <c r="D10" s="7">
        <v>0</v>
      </c>
      <c r="E10" s="14">
        <f t="shared" si="2"/>
        <v>220</v>
      </c>
      <c r="F10" s="7">
        <v>7</v>
      </c>
      <c r="G10" s="7">
        <v>0</v>
      </c>
      <c r="H10" s="7">
        <v>0</v>
      </c>
      <c r="I10" s="14">
        <f t="shared" si="3"/>
        <v>7</v>
      </c>
      <c r="J10" s="14">
        <f t="shared" si="4"/>
        <v>226</v>
      </c>
      <c r="K10" s="14">
        <f t="shared" si="7"/>
        <v>1</v>
      </c>
      <c r="L10" s="14">
        <f t="shared" si="5"/>
        <v>0</v>
      </c>
      <c r="M10" s="14">
        <f t="shared" si="6"/>
        <v>227</v>
      </c>
      <c r="N10" s="5"/>
    </row>
    <row r="11" spans="1:14" x14ac:dyDescent="0.25">
      <c r="A11" s="5" t="s">
        <v>4</v>
      </c>
      <c r="B11" s="7">
        <v>150</v>
      </c>
      <c r="C11" s="7">
        <v>33</v>
      </c>
      <c r="D11" s="7">
        <v>29</v>
      </c>
      <c r="E11" s="14">
        <f t="shared" si="2"/>
        <v>212</v>
      </c>
      <c r="F11" s="7">
        <v>8</v>
      </c>
      <c r="G11" s="7">
        <v>1</v>
      </c>
      <c r="H11" s="7">
        <v>1</v>
      </c>
      <c r="I11" s="14">
        <f t="shared" si="3"/>
        <v>10</v>
      </c>
      <c r="J11" s="14">
        <f t="shared" si="4"/>
        <v>158</v>
      </c>
      <c r="K11" s="14">
        <f t="shared" si="7"/>
        <v>34</v>
      </c>
      <c r="L11" s="14">
        <f t="shared" si="5"/>
        <v>30</v>
      </c>
      <c r="M11" s="14">
        <f t="shared" si="6"/>
        <v>222</v>
      </c>
      <c r="N11" s="5"/>
    </row>
    <row r="12" spans="1:14" x14ac:dyDescent="0.25">
      <c r="A12" s="5" t="s">
        <v>5</v>
      </c>
      <c r="B12" s="7">
        <v>217</v>
      </c>
      <c r="C12" s="7">
        <v>13</v>
      </c>
      <c r="D12" s="7">
        <v>13</v>
      </c>
      <c r="E12" s="14">
        <f t="shared" si="2"/>
        <v>243</v>
      </c>
      <c r="F12" s="7">
        <v>13</v>
      </c>
      <c r="G12" s="7">
        <v>0</v>
      </c>
      <c r="H12" s="7">
        <v>0</v>
      </c>
      <c r="I12" s="14">
        <f t="shared" si="3"/>
        <v>13</v>
      </c>
      <c r="J12" s="14">
        <f t="shared" si="4"/>
        <v>230</v>
      </c>
      <c r="K12" s="14">
        <f t="shared" si="7"/>
        <v>13</v>
      </c>
      <c r="L12" s="14">
        <f t="shared" si="5"/>
        <v>13</v>
      </c>
      <c r="M12" s="14">
        <f t="shared" si="6"/>
        <v>256</v>
      </c>
      <c r="N12" s="5"/>
    </row>
    <row r="13" spans="1:14" x14ac:dyDescent="0.25">
      <c r="A13" s="5" t="s">
        <v>6</v>
      </c>
      <c r="B13" s="7">
        <v>221</v>
      </c>
      <c r="C13" s="7">
        <v>42</v>
      </c>
      <c r="D13" s="7">
        <v>44</v>
      </c>
      <c r="E13" s="14">
        <f t="shared" si="2"/>
        <v>307</v>
      </c>
      <c r="F13" s="7">
        <v>3</v>
      </c>
      <c r="G13" s="7">
        <v>2</v>
      </c>
      <c r="H13" s="7">
        <v>0</v>
      </c>
      <c r="I13" s="14">
        <f t="shared" si="3"/>
        <v>5</v>
      </c>
      <c r="J13" s="14">
        <f t="shared" si="4"/>
        <v>224</v>
      </c>
      <c r="K13" s="14">
        <f t="shared" si="7"/>
        <v>44</v>
      </c>
      <c r="L13" s="14">
        <f t="shared" si="5"/>
        <v>44</v>
      </c>
      <c r="M13" s="14">
        <f t="shared" si="6"/>
        <v>312</v>
      </c>
      <c r="N13" s="5"/>
    </row>
    <row r="14" spans="1:14" x14ac:dyDescent="0.25">
      <c r="A14" s="5" t="s">
        <v>7</v>
      </c>
      <c r="B14" s="7">
        <v>41</v>
      </c>
      <c r="C14" s="7">
        <v>2</v>
      </c>
      <c r="D14" s="7">
        <v>5</v>
      </c>
      <c r="E14" s="14">
        <f t="shared" si="2"/>
        <v>48</v>
      </c>
      <c r="F14" s="7">
        <v>0</v>
      </c>
      <c r="G14" s="7">
        <v>0</v>
      </c>
      <c r="H14" s="7">
        <v>0</v>
      </c>
      <c r="I14" s="14">
        <f t="shared" si="3"/>
        <v>0</v>
      </c>
      <c r="J14" s="14">
        <f t="shared" si="4"/>
        <v>41</v>
      </c>
      <c r="K14" s="14">
        <f t="shared" si="7"/>
        <v>2</v>
      </c>
      <c r="L14" s="14">
        <f t="shared" si="5"/>
        <v>5</v>
      </c>
      <c r="M14" s="14">
        <f t="shared" si="6"/>
        <v>48</v>
      </c>
      <c r="N14" s="5"/>
    </row>
    <row r="15" spans="1:14" x14ac:dyDescent="0.25">
      <c r="A15" s="5" t="s">
        <v>8</v>
      </c>
      <c r="B15" s="7">
        <v>431</v>
      </c>
      <c r="C15" s="7">
        <v>66</v>
      </c>
      <c r="D15" s="7">
        <v>38</v>
      </c>
      <c r="E15" s="14">
        <f t="shared" si="2"/>
        <v>535</v>
      </c>
      <c r="F15" s="7">
        <v>39</v>
      </c>
      <c r="G15" s="7">
        <v>11</v>
      </c>
      <c r="H15" s="7">
        <v>5</v>
      </c>
      <c r="I15" s="14">
        <f t="shared" si="3"/>
        <v>55</v>
      </c>
      <c r="J15" s="14">
        <f t="shared" si="4"/>
        <v>470</v>
      </c>
      <c r="K15" s="14">
        <f t="shared" si="7"/>
        <v>77</v>
      </c>
      <c r="L15" s="14">
        <f t="shared" si="5"/>
        <v>43</v>
      </c>
      <c r="M15" s="14">
        <f t="shared" si="6"/>
        <v>590</v>
      </c>
      <c r="N15" s="5"/>
    </row>
    <row r="16" spans="1:14" x14ac:dyDescent="0.25">
      <c r="A16" s="5" t="s">
        <v>9</v>
      </c>
      <c r="B16" s="7">
        <v>5</v>
      </c>
      <c r="C16" s="7">
        <v>0</v>
      </c>
      <c r="D16" s="7">
        <v>0</v>
      </c>
      <c r="E16" s="14">
        <f t="shared" si="2"/>
        <v>5</v>
      </c>
      <c r="F16" s="7">
        <v>1</v>
      </c>
      <c r="G16" s="7">
        <v>0</v>
      </c>
      <c r="H16" s="7">
        <v>0</v>
      </c>
      <c r="I16" s="14">
        <f t="shared" si="3"/>
        <v>1</v>
      </c>
      <c r="J16" s="14">
        <f t="shared" si="4"/>
        <v>6</v>
      </c>
      <c r="K16" s="14">
        <f t="shared" si="7"/>
        <v>0</v>
      </c>
      <c r="L16" s="14">
        <f t="shared" si="5"/>
        <v>0</v>
      </c>
      <c r="M16" s="14">
        <f t="shared" si="6"/>
        <v>6</v>
      </c>
      <c r="N16" s="5"/>
    </row>
    <row r="17" spans="1:14" x14ac:dyDescent="0.25">
      <c r="A17" s="5" t="s">
        <v>10</v>
      </c>
      <c r="B17" s="7">
        <v>2971</v>
      </c>
      <c r="C17" s="7">
        <v>59</v>
      </c>
      <c r="D17" s="7">
        <v>52</v>
      </c>
      <c r="E17" s="14">
        <f t="shared" si="2"/>
        <v>3082</v>
      </c>
      <c r="F17" s="7">
        <v>159</v>
      </c>
      <c r="G17" s="7">
        <v>6</v>
      </c>
      <c r="H17" s="7">
        <v>6</v>
      </c>
      <c r="I17" s="14">
        <f t="shared" si="3"/>
        <v>171</v>
      </c>
      <c r="J17" s="14">
        <f t="shared" si="4"/>
        <v>3130</v>
      </c>
      <c r="K17" s="14">
        <f t="shared" si="7"/>
        <v>65</v>
      </c>
      <c r="L17" s="14">
        <f t="shared" si="5"/>
        <v>58</v>
      </c>
      <c r="M17" s="14">
        <f t="shared" si="6"/>
        <v>3253</v>
      </c>
      <c r="N17" s="5"/>
    </row>
    <row r="18" spans="1:14" x14ac:dyDescent="0.25">
      <c r="A18" s="5" t="s">
        <v>11</v>
      </c>
      <c r="B18" s="7">
        <v>40</v>
      </c>
      <c r="C18" s="7">
        <v>0</v>
      </c>
      <c r="D18" s="7">
        <v>0</v>
      </c>
      <c r="E18" s="14">
        <f t="shared" si="2"/>
        <v>40</v>
      </c>
      <c r="F18" s="7">
        <v>0</v>
      </c>
      <c r="G18" s="7">
        <v>0</v>
      </c>
      <c r="H18" s="7">
        <v>0</v>
      </c>
      <c r="I18" s="14">
        <f t="shared" si="3"/>
        <v>0</v>
      </c>
      <c r="J18" s="14">
        <f t="shared" si="4"/>
        <v>40</v>
      </c>
      <c r="K18" s="14">
        <f t="shared" si="7"/>
        <v>0</v>
      </c>
      <c r="L18" s="14">
        <f t="shared" si="5"/>
        <v>0</v>
      </c>
      <c r="M18" s="14">
        <f t="shared" si="6"/>
        <v>40</v>
      </c>
      <c r="N18" s="5"/>
    </row>
    <row r="19" spans="1:14" x14ac:dyDescent="0.25">
      <c r="A19" s="5" t="s">
        <v>12</v>
      </c>
      <c r="B19" s="7">
        <v>113</v>
      </c>
      <c r="C19" s="7">
        <v>0</v>
      </c>
      <c r="D19" s="7">
        <v>0</v>
      </c>
      <c r="E19" s="14">
        <f t="shared" si="2"/>
        <v>113</v>
      </c>
      <c r="F19" s="7">
        <v>5</v>
      </c>
      <c r="G19" s="7">
        <v>0</v>
      </c>
      <c r="H19" s="7">
        <v>0</v>
      </c>
      <c r="I19" s="14">
        <f t="shared" si="3"/>
        <v>5</v>
      </c>
      <c r="J19" s="14">
        <f t="shared" si="4"/>
        <v>118</v>
      </c>
      <c r="K19" s="14">
        <f t="shared" si="7"/>
        <v>0</v>
      </c>
      <c r="L19" s="14">
        <f t="shared" si="5"/>
        <v>0</v>
      </c>
      <c r="M19" s="14">
        <f t="shared" si="6"/>
        <v>118</v>
      </c>
      <c r="N19" s="5"/>
    </row>
    <row r="20" spans="1:14" x14ac:dyDescent="0.25">
      <c r="A20" s="5" t="s">
        <v>13</v>
      </c>
      <c r="B20" s="7">
        <v>124</v>
      </c>
      <c r="C20" s="7">
        <v>26</v>
      </c>
      <c r="D20" s="7">
        <v>14</v>
      </c>
      <c r="E20" s="14">
        <f t="shared" si="2"/>
        <v>164</v>
      </c>
      <c r="F20" s="7">
        <v>16</v>
      </c>
      <c r="G20" s="7">
        <v>0</v>
      </c>
      <c r="H20" s="7">
        <v>0</v>
      </c>
      <c r="I20" s="14">
        <f t="shared" si="3"/>
        <v>16</v>
      </c>
      <c r="J20" s="14">
        <f t="shared" si="4"/>
        <v>140</v>
      </c>
      <c r="K20" s="14">
        <f t="shared" si="7"/>
        <v>26</v>
      </c>
      <c r="L20" s="14">
        <f t="shared" si="5"/>
        <v>14</v>
      </c>
      <c r="M20" s="14">
        <f t="shared" si="6"/>
        <v>180</v>
      </c>
      <c r="N20" s="5"/>
    </row>
    <row r="21" spans="1:14" x14ac:dyDescent="0.25">
      <c r="A21" s="5" t="s">
        <v>14</v>
      </c>
      <c r="B21" s="7">
        <v>258</v>
      </c>
      <c r="C21" s="7">
        <v>44</v>
      </c>
      <c r="D21" s="7">
        <v>6</v>
      </c>
      <c r="E21" s="14">
        <f t="shared" si="2"/>
        <v>308</v>
      </c>
      <c r="F21" s="7">
        <v>29</v>
      </c>
      <c r="G21" s="7">
        <v>5</v>
      </c>
      <c r="H21" s="7">
        <v>0</v>
      </c>
      <c r="I21" s="14">
        <f t="shared" si="3"/>
        <v>34</v>
      </c>
      <c r="J21" s="14">
        <f t="shared" si="4"/>
        <v>287</v>
      </c>
      <c r="K21" s="14">
        <f t="shared" si="7"/>
        <v>49</v>
      </c>
      <c r="L21" s="14">
        <f t="shared" si="5"/>
        <v>6</v>
      </c>
      <c r="M21" s="14">
        <f t="shared" si="6"/>
        <v>342</v>
      </c>
      <c r="N21" s="5"/>
    </row>
    <row r="22" spans="1:14" x14ac:dyDescent="0.25">
      <c r="A22" s="5" t="s">
        <v>15</v>
      </c>
      <c r="B22" s="7">
        <v>50</v>
      </c>
      <c r="C22" s="7">
        <v>25</v>
      </c>
      <c r="D22" s="7">
        <v>10</v>
      </c>
      <c r="E22" s="14">
        <f t="shared" si="2"/>
        <v>85</v>
      </c>
      <c r="F22" s="7">
        <v>2</v>
      </c>
      <c r="G22" s="7">
        <v>1</v>
      </c>
      <c r="H22" s="7">
        <v>1</v>
      </c>
      <c r="I22" s="14">
        <f t="shared" si="3"/>
        <v>4</v>
      </c>
      <c r="J22" s="14">
        <f t="shared" si="4"/>
        <v>52</v>
      </c>
      <c r="K22" s="14">
        <f t="shared" si="7"/>
        <v>26</v>
      </c>
      <c r="L22" s="14">
        <f t="shared" si="5"/>
        <v>11</v>
      </c>
      <c r="M22" s="14">
        <f t="shared" si="6"/>
        <v>89</v>
      </c>
      <c r="N22" s="5"/>
    </row>
    <row r="23" spans="1:14" x14ac:dyDescent="0.25">
      <c r="A23" s="5" t="s">
        <v>16</v>
      </c>
      <c r="B23" s="7">
        <v>89</v>
      </c>
      <c r="C23" s="7">
        <v>2</v>
      </c>
      <c r="D23" s="7">
        <v>0</v>
      </c>
      <c r="E23" s="14">
        <f t="shared" si="2"/>
        <v>91</v>
      </c>
      <c r="F23" s="7">
        <v>0</v>
      </c>
      <c r="G23" s="7">
        <v>0</v>
      </c>
      <c r="H23" s="7">
        <v>0</v>
      </c>
      <c r="I23" s="14">
        <f t="shared" si="3"/>
        <v>0</v>
      </c>
      <c r="J23" s="14">
        <f t="shared" si="4"/>
        <v>89</v>
      </c>
      <c r="K23" s="14">
        <f t="shared" si="7"/>
        <v>2</v>
      </c>
      <c r="L23" s="14">
        <f t="shared" si="5"/>
        <v>0</v>
      </c>
      <c r="M23" s="14">
        <f t="shared" si="6"/>
        <v>91</v>
      </c>
      <c r="N23" s="5"/>
    </row>
    <row r="24" spans="1:14" x14ac:dyDescent="0.25">
      <c r="A24" s="5" t="s">
        <v>17</v>
      </c>
      <c r="B24" s="7">
        <v>350</v>
      </c>
      <c r="C24" s="7">
        <v>6</v>
      </c>
      <c r="D24" s="7">
        <v>1</v>
      </c>
      <c r="E24" s="14">
        <f t="shared" si="2"/>
        <v>357</v>
      </c>
      <c r="F24" s="7">
        <v>38</v>
      </c>
      <c r="G24" s="7">
        <v>3</v>
      </c>
      <c r="H24" s="7">
        <v>0</v>
      </c>
      <c r="I24" s="14">
        <f t="shared" si="3"/>
        <v>41</v>
      </c>
      <c r="J24" s="14">
        <f t="shared" si="4"/>
        <v>388</v>
      </c>
      <c r="K24" s="14">
        <f t="shared" si="7"/>
        <v>9</v>
      </c>
      <c r="L24" s="14">
        <f t="shared" si="5"/>
        <v>1</v>
      </c>
      <c r="M24" s="14">
        <f t="shared" si="6"/>
        <v>398</v>
      </c>
      <c r="N24" s="5"/>
    </row>
    <row r="25" spans="1:14" x14ac:dyDescent="0.25">
      <c r="A25" s="5" t="s">
        <v>18</v>
      </c>
      <c r="B25" s="7">
        <v>112</v>
      </c>
      <c r="C25" s="7">
        <v>4</v>
      </c>
      <c r="D25" s="7">
        <v>3</v>
      </c>
      <c r="E25" s="14">
        <f t="shared" si="2"/>
        <v>119</v>
      </c>
      <c r="F25" s="7">
        <v>1</v>
      </c>
      <c r="G25" s="7">
        <v>0</v>
      </c>
      <c r="H25" s="7">
        <v>0</v>
      </c>
      <c r="I25" s="14">
        <f t="shared" si="3"/>
        <v>1</v>
      </c>
      <c r="J25" s="14">
        <f t="shared" si="4"/>
        <v>113</v>
      </c>
      <c r="K25" s="14">
        <f t="shared" si="7"/>
        <v>4</v>
      </c>
      <c r="L25" s="14">
        <f t="shared" si="5"/>
        <v>3</v>
      </c>
      <c r="M25" s="14">
        <f t="shared" si="6"/>
        <v>120</v>
      </c>
      <c r="N25" s="5"/>
    </row>
    <row r="26" spans="1:14" x14ac:dyDescent="0.25">
      <c r="A26" s="5" t="s">
        <v>19</v>
      </c>
      <c r="B26" s="7">
        <v>233</v>
      </c>
      <c r="C26" s="7">
        <v>12</v>
      </c>
      <c r="D26" s="7">
        <v>0</v>
      </c>
      <c r="E26" s="14">
        <f t="shared" si="2"/>
        <v>245</v>
      </c>
      <c r="F26" s="7">
        <v>34</v>
      </c>
      <c r="G26" s="7">
        <v>0</v>
      </c>
      <c r="H26" s="7">
        <v>0</v>
      </c>
      <c r="I26" s="14">
        <f t="shared" si="3"/>
        <v>34</v>
      </c>
      <c r="J26" s="14">
        <f t="shared" si="4"/>
        <v>267</v>
      </c>
      <c r="K26" s="14">
        <f t="shared" si="7"/>
        <v>12</v>
      </c>
      <c r="L26" s="14">
        <f t="shared" si="5"/>
        <v>0</v>
      </c>
      <c r="M26" s="14">
        <f t="shared" si="6"/>
        <v>279</v>
      </c>
      <c r="N26" s="5"/>
    </row>
    <row r="27" spans="1:14" x14ac:dyDescent="0.25">
      <c r="A27" s="5" t="s">
        <v>20</v>
      </c>
      <c r="B27" s="7">
        <v>142</v>
      </c>
      <c r="C27" s="7">
        <v>44</v>
      </c>
      <c r="D27" s="7">
        <v>9</v>
      </c>
      <c r="E27" s="14">
        <f t="shared" si="2"/>
        <v>195</v>
      </c>
      <c r="F27" s="7">
        <v>30</v>
      </c>
      <c r="G27" s="7">
        <v>3</v>
      </c>
      <c r="H27" s="7">
        <v>0</v>
      </c>
      <c r="I27" s="14">
        <f t="shared" si="3"/>
        <v>33</v>
      </c>
      <c r="J27" s="14">
        <f t="shared" si="4"/>
        <v>172</v>
      </c>
      <c r="K27" s="14">
        <f t="shared" si="7"/>
        <v>47</v>
      </c>
      <c r="L27" s="14">
        <f t="shared" si="5"/>
        <v>9</v>
      </c>
      <c r="M27" s="14">
        <f t="shared" si="6"/>
        <v>228</v>
      </c>
      <c r="N27" s="5"/>
    </row>
  </sheetData>
  <mergeCells count="4">
    <mergeCell ref="B3:E3"/>
    <mergeCell ref="F3:I3"/>
    <mergeCell ref="J3:M3"/>
    <mergeCell ref="A4:A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/>
  </sheetViews>
  <sheetFormatPr defaultColWidth="9.140625" defaultRowHeight="15" x14ac:dyDescent="0.25"/>
  <cols>
    <col min="1" max="1" width="20.5703125" style="4" bestFit="1" customWidth="1"/>
    <col min="2" max="13" width="18.28515625" style="4" customWidth="1"/>
    <col min="14" max="16384" width="9.140625" style="4"/>
  </cols>
  <sheetData>
    <row r="1" spans="1:14" x14ac:dyDescent="0.25">
      <c r="A1" s="6" t="s">
        <v>123</v>
      </c>
      <c r="B1" s="6" t="s">
        <v>325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17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25">
      <c r="A3" s="94" t="s">
        <v>150</v>
      </c>
      <c r="B3" s="97" t="s">
        <v>124</v>
      </c>
      <c r="C3" s="97"/>
      <c r="D3" s="97"/>
      <c r="E3" s="97"/>
      <c r="F3" s="97"/>
      <c r="G3" s="97"/>
      <c r="H3" s="97" t="s">
        <v>125</v>
      </c>
      <c r="I3" s="97"/>
      <c r="J3" s="97"/>
      <c r="K3" s="97"/>
      <c r="L3" s="97"/>
      <c r="M3" s="97"/>
      <c r="N3" s="5"/>
    </row>
    <row r="4" spans="1:14" x14ac:dyDescent="0.25">
      <c r="A4" s="97"/>
      <c r="B4" s="27" t="s">
        <v>188</v>
      </c>
      <c r="C4" s="27" t="s">
        <v>189</v>
      </c>
      <c r="D4" s="27" t="s">
        <v>47</v>
      </c>
      <c r="E4" s="27" t="s">
        <v>190</v>
      </c>
      <c r="F4" s="27" t="s">
        <v>192</v>
      </c>
      <c r="G4" s="27" t="s">
        <v>30</v>
      </c>
      <c r="H4" s="27" t="s">
        <v>188</v>
      </c>
      <c r="I4" s="27" t="s">
        <v>189</v>
      </c>
      <c r="J4" s="27" t="s">
        <v>47</v>
      </c>
      <c r="K4" s="27" t="s">
        <v>190</v>
      </c>
      <c r="L4" s="27" t="s">
        <v>192</v>
      </c>
      <c r="M4" s="27" t="s">
        <v>30</v>
      </c>
      <c r="N4" s="5"/>
    </row>
    <row r="5" spans="1:14" x14ac:dyDescent="0.25">
      <c r="A5" s="97"/>
      <c r="B5" s="28" t="s">
        <v>48</v>
      </c>
      <c r="C5" s="28" t="s">
        <v>49</v>
      </c>
      <c r="D5" s="28" t="s">
        <v>50</v>
      </c>
      <c r="E5" s="28" t="s">
        <v>191</v>
      </c>
      <c r="F5" s="28" t="s">
        <v>193</v>
      </c>
      <c r="G5" s="28" t="s">
        <v>34</v>
      </c>
      <c r="H5" s="28" t="s">
        <v>48</v>
      </c>
      <c r="I5" s="28" t="s">
        <v>49</v>
      </c>
      <c r="J5" s="28" t="s">
        <v>50</v>
      </c>
      <c r="K5" s="28" t="s">
        <v>191</v>
      </c>
      <c r="L5" s="28" t="s">
        <v>193</v>
      </c>
      <c r="M5" s="28" t="s">
        <v>34</v>
      </c>
      <c r="N5" s="5"/>
    </row>
    <row r="6" spans="1:14" x14ac:dyDescent="0.25">
      <c r="A6" s="6" t="s">
        <v>110</v>
      </c>
      <c r="B6" s="14">
        <v>25687</v>
      </c>
      <c r="C6" s="14">
        <v>26589</v>
      </c>
      <c r="D6" s="14">
        <v>2188</v>
      </c>
      <c r="E6" s="14">
        <v>16921</v>
      </c>
      <c r="F6" s="14">
        <v>72185</v>
      </c>
      <c r="G6" s="14">
        <f>SUM(B6:F6)</f>
        <v>143570</v>
      </c>
      <c r="H6" s="14">
        <v>7947</v>
      </c>
      <c r="I6" s="14">
        <v>3716</v>
      </c>
      <c r="J6" s="14">
        <v>313</v>
      </c>
      <c r="K6" s="14">
        <v>2863</v>
      </c>
      <c r="L6" s="14">
        <v>11298</v>
      </c>
      <c r="M6" s="14">
        <f>SUM(H6:L6)</f>
        <v>26137</v>
      </c>
      <c r="N6" s="5"/>
    </row>
    <row r="7" spans="1:14" x14ac:dyDescent="0.25">
      <c r="A7" s="5" t="s">
        <v>114</v>
      </c>
      <c r="B7" s="7">
        <v>5113</v>
      </c>
      <c r="C7" s="7">
        <v>4175</v>
      </c>
      <c r="D7" s="7">
        <v>567</v>
      </c>
      <c r="E7" s="7">
        <v>3236</v>
      </c>
      <c r="F7" s="7">
        <v>16431</v>
      </c>
      <c r="G7" s="14">
        <f t="shared" ref="G7:G27" si="0">SUM(B7:F7)</f>
        <v>29522</v>
      </c>
      <c r="H7" s="7">
        <v>1547</v>
      </c>
      <c r="I7" s="7">
        <v>565</v>
      </c>
      <c r="J7" s="7">
        <v>112</v>
      </c>
      <c r="K7" s="7">
        <v>683</v>
      </c>
      <c r="L7" s="7">
        <v>2223</v>
      </c>
      <c r="M7" s="14">
        <f t="shared" ref="M7:M27" si="1">SUM(H7:L7)</f>
        <v>5130</v>
      </c>
      <c r="N7" s="5"/>
    </row>
    <row r="8" spans="1:14" x14ac:dyDescent="0.25">
      <c r="A8" s="5" t="s">
        <v>1</v>
      </c>
      <c r="B8" s="7">
        <v>651</v>
      </c>
      <c r="C8" s="7">
        <v>807</v>
      </c>
      <c r="D8" s="7">
        <v>48</v>
      </c>
      <c r="E8" s="7">
        <v>551</v>
      </c>
      <c r="F8" s="7">
        <v>4134</v>
      </c>
      <c r="G8" s="14">
        <f t="shared" si="0"/>
        <v>6191</v>
      </c>
      <c r="H8" s="7">
        <v>106</v>
      </c>
      <c r="I8" s="7">
        <v>85</v>
      </c>
      <c r="J8" s="7">
        <v>10</v>
      </c>
      <c r="K8" s="7">
        <v>80</v>
      </c>
      <c r="L8" s="7">
        <v>395</v>
      </c>
      <c r="M8" s="14">
        <f t="shared" si="1"/>
        <v>676</v>
      </c>
      <c r="N8" s="5"/>
    </row>
    <row r="9" spans="1:14" x14ac:dyDescent="0.25">
      <c r="A9" s="5" t="s">
        <v>2</v>
      </c>
      <c r="B9" s="7">
        <v>297</v>
      </c>
      <c r="C9" s="7">
        <v>587</v>
      </c>
      <c r="D9" s="7">
        <v>9</v>
      </c>
      <c r="E9" s="7">
        <v>719</v>
      </c>
      <c r="F9" s="7">
        <v>1713</v>
      </c>
      <c r="G9" s="14">
        <f t="shared" si="0"/>
        <v>3325</v>
      </c>
      <c r="H9" s="7">
        <v>78</v>
      </c>
      <c r="I9" s="7">
        <v>131</v>
      </c>
      <c r="J9" s="7">
        <v>5</v>
      </c>
      <c r="K9" s="7">
        <v>172</v>
      </c>
      <c r="L9" s="7">
        <v>515</v>
      </c>
      <c r="M9" s="14">
        <f t="shared" si="1"/>
        <v>901</v>
      </c>
      <c r="N9" s="5"/>
    </row>
    <row r="10" spans="1:14" x14ac:dyDescent="0.25">
      <c r="A10" s="5" t="s">
        <v>3</v>
      </c>
      <c r="B10" s="7">
        <v>257</v>
      </c>
      <c r="C10" s="7">
        <v>1167</v>
      </c>
      <c r="D10" s="7">
        <v>5</v>
      </c>
      <c r="E10" s="7">
        <v>1179</v>
      </c>
      <c r="F10" s="7">
        <v>838</v>
      </c>
      <c r="G10" s="14">
        <f t="shared" si="0"/>
        <v>3446</v>
      </c>
      <c r="H10" s="7">
        <v>90</v>
      </c>
      <c r="I10" s="7">
        <v>125</v>
      </c>
      <c r="J10" s="7">
        <v>2</v>
      </c>
      <c r="K10" s="7">
        <v>110</v>
      </c>
      <c r="L10" s="7">
        <v>60</v>
      </c>
      <c r="M10" s="14">
        <f t="shared" si="1"/>
        <v>387</v>
      </c>
      <c r="N10" s="5"/>
    </row>
    <row r="11" spans="1:14" x14ac:dyDescent="0.25">
      <c r="A11" s="5" t="s">
        <v>4</v>
      </c>
      <c r="B11" s="7">
        <v>1196</v>
      </c>
      <c r="C11" s="7">
        <v>773</v>
      </c>
      <c r="D11" s="7">
        <v>1</v>
      </c>
      <c r="E11" s="7">
        <v>582</v>
      </c>
      <c r="F11" s="7">
        <v>1553</v>
      </c>
      <c r="G11" s="14">
        <f t="shared" si="0"/>
        <v>4105</v>
      </c>
      <c r="H11" s="7">
        <v>342</v>
      </c>
      <c r="I11" s="7">
        <v>89</v>
      </c>
      <c r="J11" s="7">
        <v>0</v>
      </c>
      <c r="K11" s="7">
        <v>106</v>
      </c>
      <c r="L11" s="7">
        <v>304</v>
      </c>
      <c r="M11" s="14">
        <f t="shared" si="1"/>
        <v>841</v>
      </c>
      <c r="N11" s="5"/>
    </row>
    <row r="12" spans="1:14" x14ac:dyDescent="0.25">
      <c r="A12" s="5" t="s">
        <v>5</v>
      </c>
      <c r="B12" s="7">
        <v>419</v>
      </c>
      <c r="C12" s="7">
        <v>349</v>
      </c>
      <c r="D12" s="7">
        <v>57</v>
      </c>
      <c r="E12" s="7">
        <v>232</v>
      </c>
      <c r="F12" s="7">
        <v>963</v>
      </c>
      <c r="G12" s="14">
        <f t="shared" si="0"/>
        <v>2020</v>
      </c>
      <c r="H12" s="7">
        <v>97</v>
      </c>
      <c r="I12" s="7">
        <v>47</v>
      </c>
      <c r="J12" s="7">
        <v>7</v>
      </c>
      <c r="K12" s="7">
        <v>149</v>
      </c>
      <c r="L12" s="7">
        <v>158</v>
      </c>
      <c r="M12" s="14">
        <f t="shared" si="1"/>
        <v>458</v>
      </c>
      <c r="N12" s="5"/>
    </row>
    <row r="13" spans="1:14" x14ac:dyDescent="0.25">
      <c r="A13" s="5" t="s">
        <v>6</v>
      </c>
      <c r="B13" s="7">
        <v>1578</v>
      </c>
      <c r="C13" s="7">
        <v>1229</v>
      </c>
      <c r="D13" s="7">
        <v>8</v>
      </c>
      <c r="E13" s="7">
        <v>770</v>
      </c>
      <c r="F13" s="7">
        <v>1200</v>
      </c>
      <c r="G13" s="14">
        <f t="shared" si="0"/>
        <v>4785</v>
      </c>
      <c r="H13" s="7">
        <v>445</v>
      </c>
      <c r="I13" s="7">
        <v>105</v>
      </c>
      <c r="J13" s="7">
        <v>1</v>
      </c>
      <c r="K13" s="7">
        <v>59</v>
      </c>
      <c r="L13" s="7">
        <v>96</v>
      </c>
      <c r="M13" s="14">
        <f t="shared" si="1"/>
        <v>706</v>
      </c>
      <c r="N13" s="5"/>
    </row>
    <row r="14" spans="1:14" x14ac:dyDescent="0.25">
      <c r="A14" s="5" t="s">
        <v>7</v>
      </c>
      <c r="B14" s="7">
        <v>604</v>
      </c>
      <c r="C14" s="7">
        <v>591</v>
      </c>
      <c r="D14" s="7">
        <v>14</v>
      </c>
      <c r="E14" s="7">
        <v>536</v>
      </c>
      <c r="F14" s="7">
        <v>1053</v>
      </c>
      <c r="G14" s="14">
        <f t="shared" si="0"/>
        <v>2798</v>
      </c>
      <c r="H14" s="7">
        <v>126</v>
      </c>
      <c r="I14" s="7">
        <v>51</v>
      </c>
      <c r="J14" s="7">
        <v>3</v>
      </c>
      <c r="K14" s="7">
        <v>60</v>
      </c>
      <c r="L14" s="7">
        <v>66</v>
      </c>
      <c r="M14" s="14">
        <f t="shared" si="1"/>
        <v>306</v>
      </c>
      <c r="N14" s="5"/>
    </row>
    <row r="15" spans="1:14" x14ac:dyDescent="0.25">
      <c r="A15" s="5" t="s">
        <v>8</v>
      </c>
      <c r="B15" s="7">
        <v>3126</v>
      </c>
      <c r="C15" s="7">
        <v>3633</v>
      </c>
      <c r="D15" s="7">
        <v>276</v>
      </c>
      <c r="E15" s="7">
        <v>1914</v>
      </c>
      <c r="F15" s="7">
        <v>3670</v>
      </c>
      <c r="G15" s="14">
        <f t="shared" si="0"/>
        <v>12619</v>
      </c>
      <c r="H15" s="7">
        <v>1109</v>
      </c>
      <c r="I15" s="7">
        <v>449</v>
      </c>
      <c r="J15" s="7">
        <v>36</v>
      </c>
      <c r="K15" s="7">
        <v>329</v>
      </c>
      <c r="L15" s="7">
        <v>591</v>
      </c>
      <c r="M15" s="14">
        <f t="shared" si="1"/>
        <v>2514</v>
      </c>
      <c r="N15" s="5"/>
    </row>
    <row r="16" spans="1:14" x14ac:dyDescent="0.25">
      <c r="A16" s="5" t="s">
        <v>9</v>
      </c>
      <c r="B16" s="7">
        <v>109</v>
      </c>
      <c r="C16" s="7">
        <v>269</v>
      </c>
      <c r="D16" s="7">
        <v>123</v>
      </c>
      <c r="E16" s="7">
        <v>130</v>
      </c>
      <c r="F16" s="7">
        <v>406</v>
      </c>
      <c r="G16" s="14">
        <f t="shared" si="0"/>
        <v>1037</v>
      </c>
      <c r="H16" s="7">
        <v>65</v>
      </c>
      <c r="I16" s="7">
        <v>48</v>
      </c>
      <c r="J16" s="7">
        <v>0</v>
      </c>
      <c r="K16" s="7">
        <v>55</v>
      </c>
      <c r="L16" s="7">
        <v>50</v>
      </c>
      <c r="M16" s="14">
        <f t="shared" si="1"/>
        <v>218</v>
      </c>
      <c r="N16" s="5"/>
    </row>
    <row r="17" spans="1:14" x14ac:dyDescent="0.25">
      <c r="A17" s="5" t="s">
        <v>10</v>
      </c>
      <c r="B17" s="7">
        <v>125</v>
      </c>
      <c r="C17" s="7">
        <v>119</v>
      </c>
      <c r="D17" s="7">
        <v>36</v>
      </c>
      <c r="E17" s="7">
        <v>56</v>
      </c>
      <c r="F17" s="7">
        <v>1136</v>
      </c>
      <c r="G17" s="14">
        <f t="shared" si="0"/>
        <v>1472</v>
      </c>
      <c r="H17" s="7">
        <v>3</v>
      </c>
      <c r="I17" s="7">
        <v>9</v>
      </c>
      <c r="J17" s="7">
        <v>9</v>
      </c>
      <c r="K17" s="7">
        <v>9</v>
      </c>
      <c r="L17" s="7">
        <v>130</v>
      </c>
      <c r="M17" s="14">
        <f t="shared" si="1"/>
        <v>160</v>
      </c>
      <c r="N17" s="5"/>
    </row>
    <row r="18" spans="1:14" x14ac:dyDescent="0.25">
      <c r="A18" s="5" t="s">
        <v>11</v>
      </c>
      <c r="B18" s="7">
        <v>685</v>
      </c>
      <c r="C18" s="7">
        <v>175</v>
      </c>
      <c r="D18" s="7">
        <v>0</v>
      </c>
      <c r="E18" s="7">
        <v>154</v>
      </c>
      <c r="F18" s="7">
        <v>1091</v>
      </c>
      <c r="G18" s="14">
        <f t="shared" si="0"/>
        <v>2105</v>
      </c>
      <c r="H18" s="7">
        <v>71</v>
      </c>
      <c r="I18" s="7">
        <v>6</v>
      </c>
      <c r="J18" s="7">
        <v>0</v>
      </c>
      <c r="K18" s="7">
        <v>4</v>
      </c>
      <c r="L18" s="7">
        <v>181</v>
      </c>
      <c r="M18" s="14">
        <f t="shared" si="1"/>
        <v>262</v>
      </c>
      <c r="N18" s="5"/>
    </row>
    <row r="19" spans="1:14" x14ac:dyDescent="0.25">
      <c r="A19" s="5" t="s">
        <v>12</v>
      </c>
      <c r="B19" s="7">
        <v>2244</v>
      </c>
      <c r="C19" s="7">
        <v>2159</v>
      </c>
      <c r="D19" s="7">
        <v>392</v>
      </c>
      <c r="E19" s="7">
        <v>605</v>
      </c>
      <c r="F19" s="7">
        <v>1227</v>
      </c>
      <c r="G19" s="14">
        <f t="shared" si="0"/>
        <v>6627</v>
      </c>
      <c r="H19" s="7">
        <v>405</v>
      </c>
      <c r="I19" s="7">
        <v>215</v>
      </c>
      <c r="J19" s="7">
        <v>22</v>
      </c>
      <c r="K19" s="7">
        <v>62</v>
      </c>
      <c r="L19" s="7">
        <v>336</v>
      </c>
      <c r="M19" s="14">
        <f t="shared" si="1"/>
        <v>1040</v>
      </c>
      <c r="N19" s="5"/>
    </row>
    <row r="20" spans="1:14" x14ac:dyDescent="0.25">
      <c r="A20" s="5" t="s">
        <v>13</v>
      </c>
      <c r="B20" s="7">
        <v>1781</v>
      </c>
      <c r="C20" s="7">
        <v>482</v>
      </c>
      <c r="D20" s="7">
        <v>79</v>
      </c>
      <c r="E20" s="7">
        <v>373</v>
      </c>
      <c r="F20" s="7">
        <v>5139</v>
      </c>
      <c r="G20" s="14">
        <f t="shared" si="0"/>
        <v>7854</v>
      </c>
      <c r="H20" s="7">
        <v>696</v>
      </c>
      <c r="I20" s="7">
        <v>71</v>
      </c>
      <c r="J20" s="7">
        <v>16</v>
      </c>
      <c r="K20" s="7">
        <v>77</v>
      </c>
      <c r="L20" s="7">
        <v>1077</v>
      </c>
      <c r="M20" s="14">
        <f t="shared" si="1"/>
        <v>1937</v>
      </c>
      <c r="N20" s="5"/>
    </row>
    <row r="21" spans="1:14" x14ac:dyDescent="0.25">
      <c r="A21" s="5" t="s">
        <v>14</v>
      </c>
      <c r="B21" s="7">
        <v>1491</v>
      </c>
      <c r="C21" s="7">
        <v>3166</v>
      </c>
      <c r="D21" s="7">
        <v>22</v>
      </c>
      <c r="E21" s="7">
        <v>1489</v>
      </c>
      <c r="F21" s="7">
        <v>6120</v>
      </c>
      <c r="G21" s="14">
        <f t="shared" si="0"/>
        <v>12288</v>
      </c>
      <c r="H21" s="7">
        <v>929</v>
      </c>
      <c r="I21" s="7">
        <v>425</v>
      </c>
      <c r="J21" s="7">
        <v>6</v>
      </c>
      <c r="K21" s="7">
        <v>174</v>
      </c>
      <c r="L21" s="7">
        <v>1657</v>
      </c>
      <c r="M21" s="14">
        <f t="shared" si="1"/>
        <v>3191</v>
      </c>
      <c r="N21" s="5"/>
    </row>
    <row r="22" spans="1:14" x14ac:dyDescent="0.25">
      <c r="A22" s="5" t="s">
        <v>15</v>
      </c>
      <c r="B22" s="7">
        <v>601</v>
      </c>
      <c r="C22" s="7">
        <v>280</v>
      </c>
      <c r="D22" s="7">
        <v>3</v>
      </c>
      <c r="E22" s="7">
        <v>24</v>
      </c>
      <c r="F22" s="7">
        <v>1515</v>
      </c>
      <c r="G22" s="14">
        <f t="shared" si="0"/>
        <v>2423</v>
      </c>
      <c r="H22" s="7">
        <v>203</v>
      </c>
      <c r="I22" s="7">
        <v>8</v>
      </c>
      <c r="J22" s="7">
        <v>1</v>
      </c>
      <c r="K22" s="7">
        <v>2</v>
      </c>
      <c r="L22" s="7">
        <v>273</v>
      </c>
      <c r="M22" s="14">
        <f t="shared" si="1"/>
        <v>487</v>
      </c>
      <c r="N22" s="5"/>
    </row>
    <row r="23" spans="1:14" x14ac:dyDescent="0.25">
      <c r="A23" s="5" t="s">
        <v>16</v>
      </c>
      <c r="B23" s="7">
        <v>1761</v>
      </c>
      <c r="C23" s="7">
        <v>86</v>
      </c>
      <c r="D23" s="7">
        <v>5</v>
      </c>
      <c r="E23" s="7">
        <v>113</v>
      </c>
      <c r="F23" s="7">
        <v>147</v>
      </c>
      <c r="G23" s="14">
        <f t="shared" si="0"/>
        <v>2112</v>
      </c>
      <c r="H23" s="7">
        <v>41</v>
      </c>
      <c r="I23" s="7">
        <v>10</v>
      </c>
      <c r="J23" s="7">
        <v>3</v>
      </c>
      <c r="K23" s="7">
        <v>15</v>
      </c>
      <c r="L23" s="7">
        <v>12</v>
      </c>
      <c r="M23" s="14">
        <f t="shared" si="1"/>
        <v>81</v>
      </c>
      <c r="N23" s="5"/>
    </row>
    <row r="24" spans="1:14" x14ac:dyDescent="0.25">
      <c r="A24" s="5" t="s">
        <v>17</v>
      </c>
      <c r="B24" s="7">
        <v>1958</v>
      </c>
      <c r="C24" s="7">
        <v>5116</v>
      </c>
      <c r="D24" s="7">
        <v>524</v>
      </c>
      <c r="E24" s="7">
        <v>3366</v>
      </c>
      <c r="F24" s="7">
        <v>14752</v>
      </c>
      <c r="G24" s="14">
        <f t="shared" si="0"/>
        <v>25716</v>
      </c>
      <c r="H24" s="7">
        <v>1176</v>
      </c>
      <c r="I24" s="7">
        <v>1004</v>
      </c>
      <c r="J24" s="7">
        <v>71</v>
      </c>
      <c r="K24" s="7">
        <v>485</v>
      </c>
      <c r="L24" s="7">
        <v>2406</v>
      </c>
      <c r="M24" s="14">
        <f t="shared" si="1"/>
        <v>5142</v>
      </c>
      <c r="N24" s="5"/>
    </row>
    <row r="25" spans="1:14" x14ac:dyDescent="0.25">
      <c r="A25" s="5" t="s">
        <v>18</v>
      </c>
      <c r="B25" s="7">
        <v>1417</v>
      </c>
      <c r="C25" s="7">
        <v>862</v>
      </c>
      <c r="D25" s="7">
        <v>18</v>
      </c>
      <c r="E25" s="7">
        <v>379</v>
      </c>
      <c r="F25" s="7">
        <v>3112</v>
      </c>
      <c r="G25" s="14">
        <f t="shared" si="0"/>
        <v>5788</v>
      </c>
      <c r="H25" s="7">
        <v>284</v>
      </c>
      <c r="I25" s="7">
        <v>141</v>
      </c>
      <c r="J25" s="7">
        <v>6</v>
      </c>
      <c r="K25" s="7">
        <v>127</v>
      </c>
      <c r="L25" s="7">
        <v>368</v>
      </c>
      <c r="M25" s="14">
        <f t="shared" si="1"/>
        <v>926</v>
      </c>
      <c r="N25" s="5"/>
    </row>
    <row r="26" spans="1:14" x14ac:dyDescent="0.25">
      <c r="A26" s="5" t="s">
        <v>19</v>
      </c>
      <c r="B26" s="7">
        <v>157</v>
      </c>
      <c r="C26" s="7">
        <v>456</v>
      </c>
      <c r="D26" s="7">
        <v>1</v>
      </c>
      <c r="E26" s="7">
        <v>432</v>
      </c>
      <c r="F26" s="7">
        <v>3289</v>
      </c>
      <c r="G26" s="14">
        <f t="shared" si="0"/>
        <v>4335</v>
      </c>
      <c r="H26" s="7">
        <v>42</v>
      </c>
      <c r="I26" s="7">
        <v>66</v>
      </c>
      <c r="J26" s="7">
        <v>3</v>
      </c>
      <c r="K26" s="7">
        <v>44</v>
      </c>
      <c r="L26" s="7">
        <v>262</v>
      </c>
      <c r="M26" s="14">
        <f t="shared" si="1"/>
        <v>417</v>
      </c>
      <c r="N26" s="5"/>
    </row>
    <row r="27" spans="1:14" x14ac:dyDescent="0.25">
      <c r="A27" s="5" t="s">
        <v>20</v>
      </c>
      <c r="B27" s="7">
        <v>117</v>
      </c>
      <c r="C27" s="7">
        <v>108</v>
      </c>
      <c r="D27" s="7">
        <v>0</v>
      </c>
      <c r="E27" s="7">
        <v>81</v>
      </c>
      <c r="F27" s="7">
        <v>2696</v>
      </c>
      <c r="G27" s="14">
        <f t="shared" si="0"/>
        <v>3002</v>
      </c>
      <c r="H27" s="7">
        <v>92</v>
      </c>
      <c r="I27" s="7">
        <v>66</v>
      </c>
      <c r="J27" s="7">
        <v>0</v>
      </c>
      <c r="K27" s="7">
        <v>61</v>
      </c>
      <c r="L27" s="7">
        <v>138</v>
      </c>
      <c r="M27" s="14">
        <f t="shared" si="1"/>
        <v>357</v>
      </c>
      <c r="N27" s="5"/>
    </row>
    <row r="28" spans="1:14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30" spans="1:14" x14ac:dyDescent="0.25">
      <c r="H30" s="58"/>
    </row>
  </sheetData>
  <mergeCells count="3">
    <mergeCell ref="B3:G3"/>
    <mergeCell ref="H3:M3"/>
    <mergeCell ref="A3:A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/>
  </sheetViews>
  <sheetFormatPr defaultColWidth="9.140625" defaultRowHeight="15" x14ac:dyDescent="0.25"/>
  <cols>
    <col min="1" max="1" width="20.7109375" style="4" customWidth="1"/>
    <col min="2" max="9" width="25.7109375" style="4" customWidth="1"/>
    <col min="10" max="16384" width="9.140625" style="4"/>
  </cols>
  <sheetData>
    <row r="1" spans="1:10" x14ac:dyDescent="0.25">
      <c r="A1" s="6" t="s">
        <v>126</v>
      </c>
      <c r="B1" s="6" t="s">
        <v>326</v>
      </c>
      <c r="C1" s="5"/>
      <c r="D1" s="5"/>
      <c r="E1" s="5"/>
      <c r="F1" s="5"/>
      <c r="G1" s="5"/>
      <c r="H1" s="5"/>
      <c r="I1" s="5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5"/>
      <c r="B3" s="93" t="s">
        <v>127</v>
      </c>
      <c r="C3" s="93"/>
      <c r="D3" s="93"/>
      <c r="E3" s="93"/>
      <c r="F3" s="93"/>
      <c r="G3" s="93"/>
      <c r="H3" s="93"/>
      <c r="I3" s="93"/>
      <c r="J3" s="5"/>
    </row>
    <row r="4" spans="1:10" ht="38.25" x14ac:dyDescent="0.25">
      <c r="A4" s="53" t="s">
        <v>21</v>
      </c>
      <c r="B4" s="69" t="s">
        <v>194</v>
      </c>
      <c r="C4" s="70" t="s">
        <v>195</v>
      </c>
      <c r="D4" s="69" t="s">
        <v>197</v>
      </c>
      <c r="E4" s="69" t="s">
        <v>198</v>
      </c>
      <c r="F4" s="69" t="s">
        <v>199</v>
      </c>
      <c r="G4" s="69" t="s">
        <v>209</v>
      </c>
      <c r="H4" s="69" t="s">
        <v>200</v>
      </c>
      <c r="I4" s="69" t="s">
        <v>201</v>
      </c>
      <c r="J4" s="5"/>
    </row>
    <row r="5" spans="1:10" ht="38.25" x14ac:dyDescent="0.25">
      <c r="A5" s="61" t="s">
        <v>33</v>
      </c>
      <c r="B5" s="59" t="s">
        <v>196</v>
      </c>
      <c r="C5" s="59" t="s">
        <v>204</v>
      </c>
      <c r="D5" s="59" t="s">
        <v>205</v>
      </c>
      <c r="E5" s="59" t="s">
        <v>206</v>
      </c>
      <c r="F5" s="59" t="s">
        <v>207</v>
      </c>
      <c r="G5" s="59" t="s">
        <v>208</v>
      </c>
      <c r="H5" s="59" t="s">
        <v>202</v>
      </c>
      <c r="I5" s="59" t="s">
        <v>203</v>
      </c>
      <c r="J5" s="5"/>
    </row>
    <row r="6" spans="1:10" x14ac:dyDescent="0.25">
      <c r="A6" s="62" t="s">
        <v>110</v>
      </c>
      <c r="B6" s="60">
        <v>2602</v>
      </c>
      <c r="C6" s="60">
        <v>350</v>
      </c>
      <c r="D6" s="60">
        <v>4709</v>
      </c>
      <c r="E6" s="60">
        <v>3553</v>
      </c>
      <c r="F6" s="60">
        <v>2726</v>
      </c>
      <c r="G6" s="60">
        <v>7778</v>
      </c>
      <c r="H6" s="60">
        <v>801</v>
      </c>
      <c r="I6" s="60">
        <v>3168</v>
      </c>
      <c r="J6" s="5"/>
    </row>
    <row r="7" spans="1:10" x14ac:dyDescent="0.25">
      <c r="A7" s="63" t="s">
        <v>53</v>
      </c>
      <c r="B7" s="56">
        <v>862</v>
      </c>
      <c r="C7" s="56">
        <v>103</v>
      </c>
      <c r="D7" s="56">
        <v>1005</v>
      </c>
      <c r="E7" s="56">
        <v>591</v>
      </c>
      <c r="F7" s="56">
        <v>536</v>
      </c>
      <c r="G7" s="56">
        <v>1106</v>
      </c>
      <c r="H7" s="56">
        <v>196</v>
      </c>
      <c r="I7" s="56">
        <v>714</v>
      </c>
      <c r="J7" s="5"/>
    </row>
    <row r="8" spans="1:10" x14ac:dyDescent="0.25">
      <c r="A8" s="63" t="s">
        <v>1</v>
      </c>
      <c r="B8" s="56">
        <v>186</v>
      </c>
      <c r="C8" s="56">
        <v>54</v>
      </c>
      <c r="D8" s="56">
        <v>101</v>
      </c>
      <c r="E8" s="56">
        <v>2</v>
      </c>
      <c r="F8" s="56">
        <v>36</v>
      </c>
      <c r="G8" s="56">
        <v>52</v>
      </c>
      <c r="H8" s="56">
        <v>195</v>
      </c>
      <c r="I8" s="56">
        <v>25</v>
      </c>
      <c r="J8" s="5"/>
    </row>
    <row r="9" spans="1:10" x14ac:dyDescent="0.25">
      <c r="A9" s="63" t="s">
        <v>2</v>
      </c>
      <c r="B9" s="56">
        <v>14</v>
      </c>
      <c r="C9" s="56">
        <v>0</v>
      </c>
      <c r="D9" s="56">
        <v>136</v>
      </c>
      <c r="E9" s="56">
        <v>2</v>
      </c>
      <c r="F9" s="56">
        <v>6</v>
      </c>
      <c r="G9" s="56">
        <v>79</v>
      </c>
      <c r="H9" s="56">
        <v>4</v>
      </c>
      <c r="I9" s="56">
        <v>56</v>
      </c>
      <c r="J9" s="5"/>
    </row>
    <row r="10" spans="1:10" x14ac:dyDescent="0.25">
      <c r="A10" s="63" t="s">
        <v>3</v>
      </c>
      <c r="B10" s="56">
        <v>20</v>
      </c>
      <c r="C10" s="56">
        <v>5</v>
      </c>
      <c r="D10" s="56">
        <v>92</v>
      </c>
      <c r="E10" s="56">
        <v>13</v>
      </c>
      <c r="F10" s="56">
        <v>1</v>
      </c>
      <c r="G10" s="56">
        <v>18</v>
      </c>
      <c r="H10" s="56">
        <v>0</v>
      </c>
      <c r="I10" s="56">
        <v>108</v>
      </c>
      <c r="J10" s="5"/>
    </row>
    <row r="11" spans="1:10" x14ac:dyDescent="0.25">
      <c r="A11" s="63" t="s">
        <v>4</v>
      </c>
      <c r="B11" s="56">
        <v>138</v>
      </c>
      <c r="C11" s="56">
        <v>7</v>
      </c>
      <c r="D11" s="56">
        <v>56</v>
      </c>
      <c r="E11" s="56">
        <v>360</v>
      </c>
      <c r="F11" s="56">
        <v>103</v>
      </c>
      <c r="G11" s="56">
        <v>286</v>
      </c>
      <c r="H11" s="56">
        <v>64</v>
      </c>
      <c r="I11" s="56">
        <v>182</v>
      </c>
      <c r="J11" s="5"/>
    </row>
    <row r="12" spans="1:10" x14ac:dyDescent="0.25">
      <c r="A12" s="63" t="s">
        <v>5</v>
      </c>
      <c r="B12" s="56">
        <v>13</v>
      </c>
      <c r="C12" s="56">
        <v>12</v>
      </c>
      <c r="D12" s="56">
        <v>117</v>
      </c>
      <c r="E12" s="56">
        <v>5</v>
      </c>
      <c r="F12" s="56">
        <v>36</v>
      </c>
      <c r="G12" s="56">
        <v>202</v>
      </c>
      <c r="H12" s="56">
        <v>1</v>
      </c>
      <c r="I12" s="56">
        <v>33</v>
      </c>
      <c r="J12" s="5"/>
    </row>
    <row r="13" spans="1:10" x14ac:dyDescent="0.25">
      <c r="A13" s="63" t="s">
        <v>6</v>
      </c>
      <c r="B13" s="56">
        <v>230</v>
      </c>
      <c r="C13" s="56">
        <v>5</v>
      </c>
      <c r="D13" s="56">
        <v>96</v>
      </c>
      <c r="E13" s="56">
        <v>158</v>
      </c>
      <c r="F13" s="56">
        <v>448</v>
      </c>
      <c r="G13" s="56">
        <v>384</v>
      </c>
      <c r="H13" s="56">
        <v>68</v>
      </c>
      <c r="I13" s="56">
        <v>189</v>
      </c>
      <c r="J13" s="5"/>
    </row>
    <row r="14" spans="1:10" x14ac:dyDescent="0.25">
      <c r="A14" s="63" t="s">
        <v>7</v>
      </c>
      <c r="B14" s="56">
        <v>177</v>
      </c>
      <c r="C14" s="56">
        <v>11</v>
      </c>
      <c r="D14" s="56">
        <v>83</v>
      </c>
      <c r="E14" s="56">
        <v>2</v>
      </c>
      <c r="F14" s="56">
        <v>29</v>
      </c>
      <c r="G14" s="56">
        <v>166</v>
      </c>
      <c r="H14" s="56">
        <v>24</v>
      </c>
      <c r="I14" s="56">
        <v>112</v>
      </c>
      <c r="J14" s="5"/>
    </row>
    <row r="15" spans="1:10" x14ac:dyDescent="0.25">
      <c r="A15" s="63" t="s">
        <v>8</v>
      </c>
      <c r="B15" s="56">
        <v>350</v>
      </c>
      <c r="C15" s="56">
        <v>77</v>
      </c>
      <c r="D15" s="56">
        <v>560</v>
      </c>
      <c r="E15" s="56">
        <v>426</v>
      </c>
      <c r="F15" s="56">
        <v>201</v>
      </c>
      <c r="G15" s="56">
        <v>1197</v>
      </c>
      <c r="H15" s="56">
        <v>53</v>
      </c>
      <c r="I15" s="56">
        <v>262</v>
      </c>
      <c r="J15" s="5"/>
    </row>
    <row r="16" spans="1:10" x14ac:dyDescent="0.25">
      <c r="A16" s="63" t="s">
        <v>9</v>
      </c>
      <c r="B16" s="56">
        <v>16</v>
      </c>
      <c r="C16" s="56">
        <v>3</v>
      </c>
      <c r="D16" s="56">
        <v>14</v>
      </c>
      <c r="E16" s="56">
        <v>18</v>
      </c>
      <c r="F16" s="56">
        <v>9</v>
      </c>
      <c r="G16" s="56">
        <v>35</v>
      </c>
      <c r="H16" s="56">
        <v>2</v>
      </c>
      <c r="I16" s="56">
        <v>12</v>
      </c>
      <c r="J16" s="5"/>
    </row>
    <row r="17" spans="1:10" x14ac:dyDescent="0.25">
      <c r="A17" s="63" t="s">
        <v>10</v>
      </c>
      <c r="B17" s="56">
        <v>21</v>
      </c>
      <c r="C17" s="56">
        <v>0</v>
      </c>
      <c r="D17" s="56">
        <v>34</v>
      </c>
      <c r="E17" s="56">
        <v>0</v>
      </c>
      <c r="F17" s="56">
        <v>0</v>
      </c>
      <c r="G17" s="56">
        <v>69</v>
      </c>
      <c r="H17" s="56">
        <v>0</v>
      </c>
      <c r="I17" s="56">
        <v>1</v>
      </c>
      <c r="J17" s="5"/>
    </row>
    <row r="18" spans="1:10" x14ac:dyDescent="0.25">
      <c r="A18" s="63" t="s">
        <v>11</v>
      </c>
      <c r="B18" s="56">
        <v>22</v>
      </c>
      <c r="C18" s="56">
        <v>1</v>
      </c>
      <c r="D18" s="56">
        <v>52</v>
      </c>
      <c r="E18" s="56">
        <v>229</v>
      </c>
      <c r="F18" s="56">
        <v>182</v>
      </c>
      <c r="G18" s="56">
        <v>171</v>
      </c>
      <c r="H18" s="56">
        <v>24</v>
      </c>
      <c r="I18" s="56">
        <v>4</v>
      </c>
      <c r="J18" s="5"/>
    </row>
    <row r="19" spans="1:10" x14ac:dyDescent="0.25">
      <c r="A19" s="63" t="s">
        <v>12</v>
      </c>
      <c r="B19" s="56">
        <v>24</v>
      </c>
      <c r="C19" s="56">
        <v>0</v>
      </c>
      <c r="D19" s="56">
        <v>471</v>
      </c>
      <c r="E19" s="56">
        <v>377</v>
      </c>
      <c r="F19" s="56">
        <v>311</v>
      </c>
      <c r="G19" s="56">
        <v>759</v>
      </c>
      <c r="H19" s="56">
        <v>4</v>
      </c>
      <c r="I19" s="56">
        <v>298</v>
      </c>
      <c r="J19" s="5"/>
    </row>
    <row r="20" spans="1:10" x14ac:dyDescent="0.25">
      <c r="A20" s="63" t="s">
        <v>13</v>
      </c>
      <c r="B20" s="56">
        <v>132</v>
      </c>
      <c r="C20" s="56">
        <v>21</v>
      </c>
      <c r="D20" s="56">
        <v>98</v>
      </c>
      <c r="E20" s="56">
        <v>12</v>
      </c>
      <c r="F20" s="56">
        <v>238</v>
      </c>
      <c r="G20" s="56">
        <v>1076</v>
      </c>
      <c r="H20" s="56">
        <v>25</v>
      </c>
      <c r="I20" s="56">
        <v>179</v>
      </c>
      <c r="J20" s="5"/>
    </row>
    <row r="21" spans="1:10" x14ac:dyDescent="0.25">
      <c r="A21" s="63" t="s">
        <v>14</v>
      </c>
      <c r="B21" s="56">
        <v>89</v>
      </c>
      <c r="C21" s="56">
        <v>7</v>
      </c>
      <c r="D21" s="56">
        <v>314</v>
      </c>
      <c r="E21" s="56">
        <v>23</v>
      </c>
      <c r="F21" s="56">
        <v>182</v>
      </c>
      <c r="G21" s="56">
        <v>662</v>
      </c>
      <c r="H21" s="56">
        <v>6</v>
      </c>
      <c r="I21" s="56">
        <v>208</v>
      </c>
      <c r="J21" s="5"/>
    </row>
    <row r="22" spans="1:10" x14ac:dyDescent="0.25">
      <c r="A22" s="63" t="s">
        <v>15</v>
      </c>
      <c r="B22" s="56">
        <v>34</v>
      </c>
      <c r="C22" s="56">
        <v>3</v>
      </c>
      <c r="D22" s="56">
        <v>5</v>
      </c>
      <c r="E22" s="56">
        <v>127</v>
      </c>
      <c r="F22" s="56">
        <v>153</v>
      </c>
      <c r="G22" s="56">
        <v>208</v>
      </c>
      <c r="H22" s="56">
        <v>2</v>
      </c>
      <c r="I22" s="56">
        <v>69</v>
      </c>
      <c r="J22" s="5"/>
    </row>
    <row r="23" spans="1:10" x14ac:dyDescent="0.25">
      <c r="A23" s="63" t="s">
        <v>16</v>
      </c>
      <c r="B23" s="56">
        <v>31</v>
      </c>
      <c r="C23" s="56">
        <v>12</v>
      </c>
      <c r="D23" s="56">
        <v>356</v>
      </c>
      <c r="E23" s="56">
        <v>947</v>
      </c>
      <c r="F23" s="56">
        <v>85</v>
      </c>
      <c r="G23" s="56">
        <v>89</v>
      </c>
      <c r="H23" s="56">
        <v>83</v>
      </c>
      <c r="I23" s="56">
        <v>158</v>
      </c>
      <c r="J23" s="5"/>
    </row>
    <row r="24" spans="1:10" x14ac:dyDescent="0.25">
      <c r="A24" s="63" t="s">
        <v>17</v>
      </c>
      <c r="B24" s="56">
        <v>174</v>
      </c>
      <c r="C24" s="56">
        <v>9</v>
      </c>
      <c r="D24" s="56">
        <v>53</v>
      </c>
      <c r="E24" s="56">
        <v>230</v>
      </c>
      <c r="F24" s="56">
        <v>89</v>
      </c>
      <c r="G24" s="56">
        <v>1005</v>
      </c>
      <c r="H24" s="56">
        <v>39</v>
      </c>
      <c r="I24" s="56">
        <v>359</v>
      </c>
      <c r="J24" s="5"/>
    </row>
    <row r="25" spans="1:10" x14ac:dyDescent="0.25">
      <c r="A25" s="63" t="s">
        <v>18</v>
      </c>
      <c r="B25" s="56">
        <v>46</v>
      </c>
      <c r="C25" s="56">
        <v>11</v>
      </c>
      <c r="D25" s="56">
        <v>991</v>
      </c>
      <c r="E25" s="56">
        <v>9</v>
      </c>
      <c r="F25" s="56">
        <v>33</v>
      </c>
      <c r="G25" s="56">
        <v>128</v>
      </c>
      <c r="H25" s="56">
        <v>11</v>
      </c>
      <c r="I25" s="56">
        <v>188</v>
      </c>
      <c r="J25" s="5"/>
    </row>
    <row r="26" spans="1:10" x14ac:dyDescent="0.25">
      <c r="A26" s="63" t="s">
        <v>19</v>
      </c>
      <c r="B26" s="56">
        <v>19</v>
      </c>
      <c r="C26" s="56">
        <v>4</v>
      </c>
      <c r="D26" s="56">
        <v>33</v>
      </c>
      <c r="E26" s="56">
        <v>22</v>
      </c>
      <c r="F26" s="56">
        <v>28</v>
      </c>
      <c r="G26" s="56">
        <v>43</v>
      </c>
      <c r="H26" s="56">
        <v>0</v>
      </c>
      <c r="I26" s="56">
        <v>8</v>
      </c>
      <c r="J26" s="5"/>
    </row>
    <row r="27" spans="1:10" x14ac:dyDescent="0.25">
      <c r="A27" s="63" t="s">
        <v>20</v>
      </c>
      <c r="B27" s="56">
        <v>4</v>
      </c>
      <c r="C27" s="56">
        <v>5</v>
      </c>
      <c r="D27" s="56">
        <v>42</v>
      </c>
      <c r="E27" s="56">
        <v>0</v>
      </c>
      <c r="F27" s="56">
        <v>20</v>
      </c>
      <c r="G27" s="56">
        <v>43</v>
      </c>
      <c r="H27" s="56">
        <v>0</v>
      </c>
      <c r="I27" s="56">
        <v>3</v>
      </c>
      <c r="J27" s="5"/>
    </row>
    <row r="28" spans="1:1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5">
      <c r="A29" s="6" t="s">
        <v>128</v>
      </c>
      <c r="B29" s="6" t="s">
        <v>327</v>
      </c>
      <c r="C29" s="5"/>
      <c r="D29" s="5"/>
      <c r="E29" s="5"/>
      <c r="F29" s="5"/>
      <c r="G29" s="5"/>
      <c r="H29" s="5"/>
      <c r="I29" s="5"/>
      <c r="J29" s="5"/>
    </row>
    <row r="30" spans="1:10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25">
      <c r="A31" s="5"/>
      <c r="B31" s="93" t="s">
        <v>129</v>
      </c>
      <c r="C31" s="93"/>
      <c r="D31" s="93"/>
      <c r="E31" s="93"/>
      <c r="F31" s="93"/>
      <c r="G31" s="93"/>
      <c r="H31" s="93"/>
      <c r="I31" s="93"/>
      <c r="J31" s="5"/>
    </row>
    <row r="32" spans="1:10" ht="38.25" x14ac:dyDescent="0.25">
      <c r="A32" s="27" t="s">
        <v>21</v>
      </c>
      <c r="B32" s="31" t="s">
        <v>194</v>
      </c>
      <c r="C32" s="114" t="s">
        <v>195</v>
      </c>
      <c r="D32" s="31" t="s">
        <v>197</v>
      </c>
      <c r="E32" s="31" t="s">
        <v>198</v>
      </c>
      <c r="F32" s="31" t="s">
        <v>199</v>
      </c>
      <c r="G32" s="31" t="s">
        <v>209</v>
      </c>
      <c r="H32" s="31" t="s">
        <v>200</v>
      </c>
      <c r="I32" s="31" t="s">
        <v>201</v>
      </c>
      <c r="J32" s="5"/>
    </row>
    <row r="33" spans="1:10" ht="38.25" x14ac:dyDescent="0.25">
      <c r="A33" s="28" t="s">
        <v>33</v>
      </c>
      <c r="B33" s="29" t="s">
        <v>196</v>
      </c>
      <c r="C33" s="29" t="s">
        <v>204</v>
      </c>
      <c r="D33" s="29" t="s">
        <v>205</v>
      </c>
      <c r="E33" s="29" t="s">
        <v>206</v>
      </c>
      <c r="F33" s="29" t="s">
        <v>207</v>
      </c>
      <c r="G33" s="29" t="s">
        <v>208</v>
      </c>
      <c r="H33" s="29" t="s">
        <v>202</v>
      </c>
      <c r="I33" s="29" t="s">
        <v>203</v>
      </c>
      <c r="J33" s="5"/>
    </row>
    <row r="34" spans="1:10" x14ac:dyDescent="0.25">
      <c r="A34" s="6" t="s">
        <v>110</v>
      </c>
      <c r="B34" s="14">
        <v>520</v>
      </c>
      <c r="C34" s="14">
        <v>156</v>
      </c>
      <c r="D34" s="14">
        <v>2158</v>
      </c>
      <c r="E34" s="14">
        <v>811</v>
      </c>
      <c r="F34" s="14">
        <v>1166</v>
      </c>
      <c r="G34" s="14">
        <v>2817</v>
      </c>
      <c r="H34" s="14">
        <v>90</v>
      </c>
      <c r="I34" s="14">
        <v>229</v>
      </c>
      <c r="J34" s="5"/>
    </row>
    <row r="35" spans="1:10" x14ac:dyDescent="0.25">
      <c r="A35" s="5" t="s">
        <v>114</v>
      </c>
      <c r="B35" s="7">
        <v>153</v>
      </c>
      <c r="C35" s="7">
        <v>11</v>
      </c>
      <c r="D35" s="7">
        <v>562</v>
      </c>
      <c r="E35" s="7">
        <v>196</v>
      </c>
      <c r="F35" s="7">
        <v>238</v>
      </c>
      <c r="G35" s="7">
        <v>314</v>
      </c>
      <c r="H35" s="7">
        <v>16</v>
      </c>
      <c r="I35" s="7">
        <v>57</v>
      </c>
      <c r="J35" s="5"/>
    </row>
    <row r="36" spans="1:10" x14ac:dyDescent="0.25">
      <c r="A36" s="5" t="s">
        <v>1</v>
      </c>
      <c r="B36" s="7">
        <v>6</v>
      </c>
      <c r="C36" s="7">
        <v>4</v>
      </c>
      <c r="D36" s="7">
        <v>49</v>
      </c>
      <c r="E36" s="7">
        <v>15</v>
      </c>
      <c r="F36" s="7">
        <v>4</v>
      </c>
      <c r="G36" s="7">
        <v>12</v>
      </c>
      <c r="H36" s="7">
        <v>15</v>
      </c>
      <c r="I36" s="7">
        <v>1</v>
      </c>
      <c r="J36" s="5"/>
    </row>
    <row r="37" spans="1:10" x14ac:dyDescent="0.25">
      <c r="A37" s="5" t="s">
        <v>2</v>
      </c>
      <c r="B37" s="7">
        <v>2</v>
      </c>
      <c r="C37" s="7">
        <v>0</v>
      </c>
      <c r="D37" s="7">
        <v>54</v>
      </c>
      <c r="E37" s="7">
        <v>1</v>
      </c>
      <c r="F37" s="7">
        <v>2</v>
      </c>
      <c r="G37" s="7">
        <v>17</v>
      </c>
      <c r="H37" s="7">
        <v>2</v>
      </c>
      <c r="I37" s="7">
        <v>0</v>
      </c>
      <c r="J37" s="5"/>
    </row>
    <row r="38" spans="1:10" x14ac:dyDescent="0.25">
      <c r="A38" s="5" t="s">
        <v>3</v>
      </c>
      <c r="B38" s="7">
        <v>4</v>
      </c>
      <c r="C38" s="7">
        <v>0</v>
      </c>
      <c r="D38" s="7">
        <v>27</v>
      </c>
      <c r="E38" s="7">
        <v>8</v>
      </c>
      <c r="F38" s="7">
        <v>0</v>
      </c>
      <c r="G38" s="7">
        <v>14</v>
      </c>
      <c r="H38" s="7">
        <v>0</v>
      </c>
      <c r="I38" s="7">
        <v>37</v>
      </c>
      <c r="J38" s="5"/>
    </row>
    <row r="39" spans="1:10" x14ac:dyDescent="0.25">
      <c r="A39" s="5" t="s">
        <v>4</v>
      </c>
      <c r="B39" s="7">
        <v>22</v>
      </c>
      <c r="C39" s="7">
        <v>0</v>
      </c>
      <c r="D39" s="7">
        <v>81</v>
      </c>
      <c r="E39" s="7">
        <v>30</v>
      </c>
      <c r="F39" s="7">
        <v>52</v>
      </c>
      <c r="G39" s="7">
        <v>136</v>
      </c>
      <c r="H39" s="7">
        <v>21</v>
      </c>
      <c r="I39" s="7">
        <v>0</v>
      </c>
      <c r="J39" s="5"/>
    </row>
    <row r="40" spans="1:10" x14ac:dyDescent="0.25">
      <c r="A40" s="5" t="s">
        <v>5</v>
      </c>
      <c r="B40" s="7">
        <v>3</v>
      </c>
      <c r="C40" s="7">
        <v>2</v>
      </c>
      <c r="D40" s="7">
        <v>51</v>
      </c>
      <c r="E40" s="7">
        <v>1</v>
      </c>
      <c r="F40" s="7">
        <v>13</v>
      </c>
      <c r="G40" s="7">
        <v>25</v>
      </c>
      <c r="H40" s="7">
        <v>2</v>
      </c>
      <c r="I40" s="7">
        <v>0</v>
      </c>
      <c r="J40" s="5"/>
    </row>
    <row r="41" spans="1:10" x14ac:dyDescent="0.25">
      <c r="A41" s="5" t="s">
        <v>6</v>
      </c>
      <c r="B41" s="7">
        <v>27</v>
      </c>
      <c r="C41" s="7">
        <v>23</v>
      </c>
      <c r="D41" s="7">
        <v>55</v>
      </c>
      <c r="E41" s="7">
        <v>73</v>
      </c>
      <c r="F41" s="7">
        <v>211</v>
      </c>
      <c r="G41" s="7">
        <v>48</v>
      </c>
      <c r="H41" s="7">
        <v>2</v>
      </c>
      <c r="I41" s="7">
        <v>6</v>
      </c>
      <c r="J41" s="5"/>
    </row>
    <row r="42" spans="1:10" x14ac:dyDescent="0.25">
      <c r="A42" s="5" t="s">
        <v>7</v>
      </c>
      <c r="B42" s="7">
        <v>31</v>
      </c>
      <c r="C42" s="7">
        <v>2</v>
      </c>
      <c r="D42" s="7">
        <v>12</v>
      </c>
      <c r="E42" s="7">
        <v>2</v>
      </c>
      <c r="F42" s="7">
        <v>9</v>
      </c>
      <c r="G42" s="7">
        <v>46</v>
      </c>
      <c r="H42" s="7">
        <v>2</v>
      </c>
      <c r="I42" s="7">
        <v>22</v>
      </c>
      <c r="J42" s="5"/>
    </row>
    <row r="43" spans="1:10" x14ac:dyDescent="0.25">
      <c r="A43" s="5" t="s">
        <v>8</v>
      </c>
      <c r="B43" s="7">
        <v>105</v>
      </c>
      <c r="C43" s="7">
        <v>73</v>
      </c>
      <c r="D43" s="7">
        <v>290</v>
      </c>
      <c r="E43" s="7">
        <v>118</v>
      </c>
      <c r="F43" s="7">
        <v>105</v>
      </c>
      <c r="G43" s="7">
        <v>395</v>
      </c>
      <c r="H43" s="7">
        <v>9</v>
      </c>
      <c r="I43" s="7">
        <v>14</v>
      </c>
      <c r="J43" s="5"/>
    </row>
    <row r="44" spans="1:10" x14ac:dyDescent="0.25">
      <c r="A44" s="5" t="s">
        <v>9</v>
      </c>
      <c r="B44" s="7">
        <v>0</v>
      </c>
      <c r="C44" s="7">
        <v>0</v>
      </c>
      <c r="D44" s="7">
        <v>39</v>
      </c>
      <c r="E44" s="7">
        <v>8</v>
      </c>
      <c r="F44" s="7">
        <v>0</v>
      </c>
      <c r="G44" s="7">
        <v>18</v>
      </c>
      <c r="H44" s="7">
        <v>0</v>
      </c>
      <c r="I44" s="7">
        <v>0</v>
      </c>
      <c r="J44" s="5"/>
    </row>
    <row r="45" spans="1:10" x14ac:dyDescent="0.25">
      <c r="A45" s="5" t="s">
        <v>10</v>
      </c>
      <c r="B45" s="7">
        <v>1</v>
      </c>
      <c r="C45" s="7">
        <v>1</v>
      </c>
      <c r="D45" s="7">
        <v>0</v>
      </c>
      <c r="E45" s="7">
        <v>0</v>
      </c>
      <c r="F45" s="7">
        <v>0</v>
      </c>
      <c r="G45" s="7">
        <v>1</v>
      </c>
      <c r="H45" s="7">
        <v>0</v>
      </c>
      <c r="I45" s="7">
        <v>0</v>
      </c>
      <c r="J45" s="5"/>
    </row>
    <row r="46" spans="1:10" x14ac:dyDescent="0.25">
      <c r="A46" s="5" t="s">
        <v>11</v>
      </c>
      <c r="B46" s="7">
        <v>0</v>
      </c>
      <c r="C46" s="7">
        <v>0</v>
      </c>
      <c r="D46" s="7">
        <v>8</v>
      </c>
      <c r="E46" s="7">
        <v>23</v>
      </c>
      <c r="F46" s="7">
        <v>23</v>
      </c>
      <c r="G46" s="7">
        <v>17</v>
      </c>
      <c r="H46" s="7">
        <v>0</v>
      </c>
      <c r="I46" s="7">
        <v>0</v>
      </c>
      <c r="J46" s="5"/>
    </row>
    <row r="47" spans="1:10" x14ac:dyDescent="0.25">
      <c r="A47" s="5" t="s">
        <v>12</v>
      </c>
      <c r="B47" s="7">
        <v>9</v>
      </c>
      <c r="C47" s="7">
        <v>2</v>
      </c>
      <c r="D47" s="7">
        <v>109</v>
      </c>
      <c r="E47" s="7">
        <v>42</v>
      </c>
      <c r="F47" s="7">
        <v>97</v>
      </c>
      <c r="G47" s="7">
        <v>145</v>
      </c>
      <c r="H47" s="7">
        <v>1</v>
      </c>
      <c r="I47" s="7">
        <v>0</v>
      </c>
      <c r="J47" s="5"/>
    </row>
    <row r="48" spans="1:10" x14ac:dyDescent="0.25">
      <c r="A48" s="5" t="s">
        <v>13</v>
      </c>
      <c r="B48" s="7">
        <v>19</v>
      </c>
      <c r="C48" s="7">
        <v>8</v>
      </c>
      <c r="D48" s="7">
        <v>103</v>
      </c>
      <c r="E48" s="7">
        <v>12</v>
      </c>
      <c r="F48" s="7">
        <v>70</v>
      </c>
      <c r="G48" s="7">
        <v>468</v>
      </c>
      <c r="H48" s="7">
        <v>12</v>
      </c>
      <c r="I48" s="7">
        <v>4</v>
      </c>
      <c r="J48" s="5"/>
    </row>
    <row r="49" spans="1:10" x14ac:dyDescent="0.25">
      <c r="A49" s="5" t="s">
        <v>14</v>
      </c>
      <c r="B49" s="7">
        <v>46</v>
      </c>
      <c r="C49" s="7">
        <v>9</v>
      </c>
      <c r="D49" s="7">
        <v>292</v>
      </c>
      <c r="E49" s="7">
        <v>30</v>
      </c>
      <c r="F49" s="7">
        <v>141</v>
      </c>
      <c r="G49" s="7">
        <v>397</v>
      </c>
      <c r="H49" s="7">
        <v>0</v>
      </c>
      <c r="I49" s="7">
        <v>14</v>
      </c>
      <c r="J49" s="5"/>
    </row>
    <row r="50" spans="1:10" x14ac:dyDescent="0.25">
      <c r="A50" s="5" t="s">
        <v>15</v>
      </c>
      <c r="B50" s="7">
        <v>3</v>
      </c>
      <c r="C50" s="7">
        <v>2</v>
      </c>
      <c r="D50" s="7">
        <v>38</v>
      </c>
      <c r="E50" s="7">
        <v>12</v>
      </c>
      <c r="F50" s="7">
        <v>50</v>
      </c>
      <c r="G50" s="7">
        <v>96</v>
      </c>
      <c r="H50" s="7">
        <v>1</v>
      </c>
      <c r="I50" s="7">
        <v>1</v>
      </c>
      <c r="J50" s="5"/>
    </row>
    <row r="51" spans="1:10" x14ac:dyDescent="0.25">
      <c r="A51" s="5" t="s">
        <v>16</v>
      </c>
      <c r="B51" s="7">
        <v>3</v>
      </c>
      <c r="C51" s="7">
        <v>1</v>
      </c>
      <c r="D51" s="7">
        <v>2</v>
      </c>
      <c r="E51" s="7">
        <v>8</v>
      </c>
      <c r="F51" s="7">
        <v>19</v>
      </c>
      <c r="G51" s="7">
        <v>6</v>
      </c>
      <c r="H51" s="7">
        <v>1</v>
      </c>
      <c r="I51" s="7">
        <v>1</v>
      </c>
      <c r="J51" s="5"/>
    </row>
    <row r="52" spans="1:10" x14ac:dyDescent="0.25">
      <c r="A52" s="5" t="s">
        <v>17</v>
      </c>
      <c r="B52" s="7">
        <v>68</v>
      </c>
      <c r="C52" s="7">
        <v>9</v>
      </c>
      <c r="D52" s="7">
        <v>153</v>
      </c>
      <c r="E52" s="7">
        <v>216</v>
      </c>
      <c r="F52" s="7">
        <v>65</v>
      </c>
      <c r="G52" s="7">
        <v>589</v>
      </c>
      <c r="H52" s="7">
        <v>5</v>
      </c>
      <c r="I52" s="7">
        <v>71</v>
      </c>
      <c r="J52" s="5"/>
    </row>
    <row r="53" spans="1:10" x14ac:dyDescent="0.25">
      <c r="A53" s="5" t="s">
        <v>18</v>
      </c>
      <c r="B53" s="7">
        <v>10</v>
      </c>
      <c r="C53" s="7">
        <v>5</v>
      </c>
      <c r="D53" s="7">
        <v>181</v>
      </c>
      <c r="E53" s="7">
        <v>15</v>
      </c>
      <c r="F53" s="7">
        <v>38</v>
      </c>
      <c r="G53" s="7">
        <v>34</v>
      </c>
      <c r="H53" s="7">
        <v>0</v>
      </c>
      <c r="I53" s="7">
        <v>1</v>
      </c>
      <c r="J53" s="5"/>
    </row>
    <row r="54" spans="1:10" x14ac:dyDescent="0.25">
      <c r="A54" s="5" t="s">
        <v>19</v>
      </c>
      <c r="B54" s="7">
        <v>7</v>
      </c>
      <c r="C54" s="7">
        <v>3</v>
      </c>
      <c r="D54" s="7">
        <v>7</v>
      </c>
      <c r="E54" s="7">
        <v>0</v>
      </c>
      <c r="F54" s="7">
        <v>9</v>
      </c>
      <c r="G54" s="7">
        <v>15</v>
      </c>
      <c r="H54" s="7">
        <v>1</v>
      </c>
      <c r="I54" s="7">
        <v>0</v>
      </c>
      <c r="J54" s="5"/>
    </row>
    <row r="55" spans="1:10" x14ac:dyDescent="0.25">
      <c r="A55" s="5" t="s">
        <v>20</v>
      </c>
      <c r="B55" s="7">
        <v>1</v>
      </c>
      <c r="C55" s="7">
        <v>1</v>
      </c>
      <c r="D55" s="7">
        <v>45</v>
      </c>
      <c r="E55" s="7">
        <v>1</v>
      </c>
      <c r="F55" s="7">
        <v>20</v>
      </c>
      <c r="G55" s="7">
        <v>24</v>
      </c>
      <c r="H55" s="7">
        <v>0</v>
      </c>
      <c r="I55" s="7">
        <v>0</v>
      </c>
      <c r="J55" s="5"/>
    </row>
    <row r="56" spans="1:10" x14ac:dyDescent="0.25">
      <c r="A56" s="5"/>
      <c r="B56" s="5"/>
      <c r="C56" s="1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</sheetData>
  <mergeCells count="2">
    <mergeCell ref="B3:I3"/>
    <mergeCell ref="B31:I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>
      <selection activeCell="B1" sqref="B1"/>
    </sheetView>
  </sheetViews>
  <sheetFormatPr defaultColWidth="9.140625" defaultRowHeight="15" x14ac:dyDescent="0.25"/>
  <cols>
    <col min="1" max="1" width="9.140625" style="4"/>
    <col min="2" max="2" width="19.140625" style="4" customWidth="1"/>
    <col min="3" max="14" width="20.7109375" style="4" customWidth="1"/>
    <col min="15" max="16384" width="9.140625" style="4"/>
  </cols>
  <sheetData>
    <row r="1" spans="1:16" x14ac:dyDescent="0.25">
      <c r="A1" s="5"/>
      <c r="B1" s="6" t="s">
        <v>130</v>
      </c>
      <c r="C1" s="6" t="s">
        <v>382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x14ac:dyDescent="0.25">
      <c r="A3" s="5"/>
      <c r="B3" s="5"/>
      <c r="C3" s="94" t="s">
        <v>131</v>
      </c>
      <c r="D3" s="94"/>
      <c r="E3" s="94"/>
      <c r="F3" s="94"/>
      <c r="G3" s="94"/>
      <c r="H3" s="94"/>
      <c r="I3" s="94" t="s">
        <v>132</v>
      </c>
      <c r="J3" s="94"/>
      <c r="K3" s="94"/>
      <c r="L3" s="94"/>
      <c r="M3" s="94"/>
      <c r="N3" s="30"/>
      <c r="O3" s="5"/>
      <c r="P3" s="5"/>
    </row>
    <row r="4" spans="1:16" ht="25.5" x14ac:dyDescent="0.25">
      <c r="A4" s="5"/>
      <c r="B4" s="99" t="s">
        <v>228</v>
      </c>
      <c r="C4" s="31" t="s">
        <v>222</v>
      </c>
      <c r="D4" s="31" t="s">
        <v>223</v>
      </c>
      <c r="E4" s="31" t="s">
        <v>224</v>
      </c>
      <c r="F4" s="31" t="s">
        <v>225</v>
      </c>
      <c r="G4" s="31" t="s">
        <v>227</v>
      </c>
      <c r="H4" s="31" t="s">
        <v>219</v>
      </c>
      <c r="I4" s="31" t="s">
        <v>226</v>
      </c>
      <c r="J4" s="31" t="s">
        <v>220</v>
      </c>
      <c r="K4" s="31" t="s">
        <v>225</v>
      </c>
      <c r="L4" s="31" t="s">
        <v>227</v>
      </c>
      <c r="M4" s="31" t="s">
        <v>219</v>
      </c>
      <c r="N4" s="31" t="s">
        <v>221</v>
      </c>
      <c r="O4" s="5"/>
      <c r="P4" s="5"/>
    </row>
    <row r="5" spans="1:16" x14ac:dyDescent="0.25">
      <c r="A5" s="5"/>
      <c r="B5" s="100"/>
      <c r="C5" s="29" t="s">
        <v>210</v>
      </c>
      <c r="D5" s="29" t="s">
        <v>211</v>
      </c>
      <c r="E5" s="29" t="s">
        <v>212</v>
      </c>
      <c r="F5" s="29" t="s">
        <v>213</v>
      </c>
      <c r="G5" s="29" t="s">
        <v>214</v>
      </c>
      <c r="H5" s="29" t="s">
        <v>215</v>
      </c>
      <c r="I5" s="29" t="s">
        <v>206</v>
      </c>
      <c r="J5" s="29" t="s">
        <v>216</v>
      </c>
      <c r="K5" s="29" t="s">
        <v>213</v>
      </c>
      <c r="L5" s="29" t="s">
        <v>217</v>
      </c>
      <c r="M5" s="29" t="s">
        <v>215</v>
      </c>
      <c r="N5" s="29" t="s">
        <v>218</v>
      </c>
      <c r="O5" s="5"/>
      <c r="P5" s="5"/>
    </row>
    <row r="6" spans="1:16" x14ac:dyDescent="0.25">
      <c r="A6" s="5"/>
      <c r="B6" s="6" t="s">
        <v>110</v>
      </c>
      <c r="C6" s="14">
        <v>20013</v>
      </c>
      <c r="D6" s="14">
        <v>23650</v>
      </c>
      <c r="E6" s="14">
        <v>45975</v>
      </c>
      <c r="F6" s="14">
        <v>34647</v>
      </c>
      <c r="G6" s="14">
        <v>7593</v>
      </c>
      <c r="H6" s="14">
        <f>SUM(H7:H27)</f>
        <v>131878</v>
      </c>
      <c r="I6" s="14">
        <v>4472</v>
      </c>
      <c r="J6" s="14">
        <v>10664</v>
      </c>
      <c r="K6" s="14">
        <v>6582</v>
      </c>
      <c r="L6" s="14">
        <v>1033</v>
      </c>
      <c r="M6" s="14">
        <f>SUM(M7:M27)</f>
        <v>22751</v>
      </c>
      <c r="N6" s="14">
        <f>H6+M6</f>
        <v>154629</v>
      </c>
      <c r="O6" s="5"/>
      <c r="P6" s="5"/>
    </row>
    <row r="7" spans="1:16" x14ac:dyDescent="0.25">
      <c r="A7" s="5"/>
      <c r="B7" s="5" t="s">
        <v>133</v>
      </c>
      <c r="C7" s="7">
        <v>4885</v>
      </c>
      <c r="D7" s="7">
        <v>5042</v>
      </c>
      <c r="E7" s="7">
        <v>9573</v>
      </c>
      <c r="F7" s="7">
        <v>4705</v>
      </c>
      <c r="G7" s="7">
        <v>1330</v>
      </c>
      <c r="H7" s="14">
        <f>SUM(C7:G7)</f>
        <v>25535</v>
      </c>
      <c r="I7" s="7">
        <v>953</v>
      </c>
      <c r="J7" s="7">
        <v>1721</v>
      </c>
      <c r="K7" s="7">
        <v>961</v>
      </c>
      <c r="L7" s="7">
        <v>255</v>
      </c>
      <c r="M7" s="14">
        <f>SUM(I7:L7)</f>
        <v>3890</v>
      </c>
      <c r="N7" s="14">
        <f>H7+M7</f>
        <v>29425</v>
      </c>
      <c r="O7" s="5"/>
      <c r="P7" s="5"/>
    </row>
    <row r="8" spans="1:16" x14ac:dyDescent="0.25">
      <c r="A8" s="5"/>
      <c r="B8" s="5" t="s">
        <v>1</v>
      </c>
      <c r="C8" s="7">
        <v>1382</v>
      </c>
      <c r="D8" s="7">
        <v>1324</v>
      </c>
      <c r="E8" s="7">
        <v>830</v>
      </c>
      <c r="F8" s="7">
        <v>2014</v>
      </c>
      <c r="G8" s="7">
        <v>262</v>
      </c>
      <c r="H8" s="14">
        <f t="shared" ref="H8:H27" si="0">SUM(C8:G8)</f>
        <v>5812</v>
      </c>
      <c r="I8" s="7">
        <v>21</v>
      </c>
      <c r="J8" s="7">
        <v>539</v>
      </c>
      <c r="K8" s="7">
        <v>416</v>
      </c>
      <c r="L8" s="7">
        <v>0</v>
      </c>
      <c r="M8" s="14">
        <f t="shared" ref="M8:M27" si="1">SUM(I8:L8)</f>
        <v>976</v>
      </c>
      <c r="N8" s="14">
        <f t="shared" ref="N8:N27" si="2">H8+M8</f>
        <v>6788</v>
      </c>
      <c r="O8" s="5"/>
      <c r="P8" s="5"/>
    </row>
    <row r="9" spans="1:16" x14ac:dyDescent="0.25">
      <c r="A9" s="5"/>
      <c r="B9" s="5" t="s">
        <v>2</v>
      </c>
      <c r="C9" s="7">
        <v>1006</v>
      </c>
      <c r="D9" s="7">
        <v>801</v>
      </c>
      <c r="E9" s="7">
        <v>2207</v>
      </c>
      <c r="F9" s="7">
        <v>2909</v>
      </c>
      <c r="G9" s="7">
        <v>323</v>
      </c>
      <c r="H9" s="14">
        <f t="shared" si="0"/>
        <v>7246</v>
      </c>
      <c r="I9" s="7">
        <v>406</v>
      </c>
      <c r="J9" s="7">
        <v>775</v>
      </c>
      <c r="K9" s="7">
        <v>344</v>
      </c>
      <c r="L9" s="7">
        <v>0</v>
      </c>
      <c r="M9" s="14">
        <f t="shared" si="1"/>
        <v>1525</v>
      </c>
      <c r="N9" s="14">
        <f t="shared" si="2"/>
        <v>8771</v>
      </c>
      <c r="O9" s="5"/>
      <c r="P9" s="5"/>
    </row>
    <row r="10" spans="1:16" x14ac:dyDescent="0.25">
      <c r="A10" s="5"/>
      <c r="B10" s="5" t="s">
        <v>3</v>
      </c>
      <c r="C10" s="7">
        <v>1005</v>
      </c>
      <c r="D10" s="7">
        <v>988</v>
      </c>
      <c r="E10" s="7">
        <v>1649</v>
      </c>
      <c r="F10" s="7">
        <v>490</v>
      </c>
      <c r="G10" s="7">
        <v>0</v>
      </c>
      <c r="H10" s="14">
        <f t="shared" si="0"/>
        <v>4132</v>
      </c>
      <c r="I10" s="7">
        <v>0</v>
      </c>
      <c r="J10" s="7">
        <v>0</v>
      </c>
      <c r="K10" s="7">
        <v>0</v>
      </c>
      <c r="L10" s="7">
        <v>0</v>
      </c>
      <c r="M10" s="14">
        <f t="shared" si="1"/>
        <v>0</v>
      </c>
      <c r="N10" s="14">
        <f t="shared" si="2"/>
        <v>4132</v>
      </c>
      <c r="O10" s="5"/>
      <c r="P10" s="5"/>
    </row>
    <row r="11" spans="1:16" x14ac:dyDescent="0.25">
      <c r="A11" s="5"/>
      <c r="B11" s="5" t="s">
        <v>4</v>
      </c>
      <c r="C11" s="7">
        <v>54</v>
      </c>
      <c r="D11" s="7">
        <v>808</v>
      </c>
      <c r="E11" s="7">
        <v>2126</v>
      </c>
      <c r="F11" s="7">
        <v>692</v>
      </c>
      <c r="G11" s="7">
        <v>410</v>
      </c>
      <c r="H11" s="14">
        <f t="shared" si="0"/>
        <v>4090</v>
      </c>
      <c r="I11" s="7">
        <v>0</v>
      </c>
      <c r="J11" s="7">
        <v>65</v>
      </c>
      <c r="K11" s="7">
        <v>213</v>
      </c>
      <c r="L11" s="7">
        <v>0</v>
      </c>
      <c r="M11" s="14">
        <f t="shared" si="1"/>
        <v>278</v>
      </c>
      <c r="N11" s="14">
        <f t="shared" si="2"/>
        <v>4368</v>
      </c>
      <c r="O11" s="5"/>
      <c r="P11" s="5"/>
    </row>
    <row r="12" spans="1:16" x14ac:dyDescent="0.25">
      <c r="A12" s="5"/>
      <c r="B12" s="5" t="s">
        <v>5</v>
      </c>
      <c r="C12" s="7">
        <v>1297</v>
      </c>
      <c r="D12" s="7">
        <v>1326</v>
      </c>
      <c r="E12" s="7">
        <v>1770</v>
      </c>
      <c r="F12" s="7">
        <v>22</v>
      </c>
      <c r="G12" s="7">
        <v>132</v>
      </c>
      <c r="H12" s="14">
        <f t="shared" si="0"/>
        <v>4547</v>
      </c>
      <c r="I12" s="7">
        <v>124</v>
      </c>
      <c r="J12" s="7">
        <v>153</v>
      </c>
      <c r="K12" s="7">
        <v>23</v>
      </c>
      <c r="L12" s="7">
        <v>0</v>
      </c>
      <c r="M12" s="14">
        <f t="shared" si="1"/>
        <v>300</v>
      </c>
      <c r="N12" s="14">
        <f t="shared" si="2"/>
        <v>4847</v>
      </c>
      <c r="O12" s="5"/>
      <c r="P12" s="5"/>
    </row>
    <row r="13" spans="1:16" x14ac:dyDescent="0.25">
      <c r="A13" s="5"/>
      <c r="B13" s="5" t="s">
        <v>6</v>
      </c>
      <c r="C13" s="7">
        <v>257</v>
      </c>
      <c r="D13" s="7">
        <v>664</v>
      </c>
      <c r="E13" s="7">
        <v>1398</v>
      </c>
      <c r="F13" s="7">
        <v>2716</v>
      </c>
      <c r="G13" s="7">
        <v>0</v>
      </c>
      <c r="H13" s="14">
        <f t="shared" si="0"/>
        <v>5035</v>
      </c>
      <c r="I13" s="7">
        <v>172</v>
      </c>
      <c r="J13" s="7">
        <v>411</v>
      </c>
      <c r="K13" s="7">
        <v>130</v>
      </c>
      <c r="L13" s="7">
        <v>0</v>
      </c>
      <c r="M13" s="14">
        <f t="shared" si="1"/>
        <v>713</v>
      </c>
      <c r="N13" s="14">
        <f t="shared" si="2"/>
        <v>5748</v>
      </c>
      <c r="O13" s="5"/>
      <c r="P13" s="5"/>
    </row>
    <row r="14" spans="1:16" x14ac:dyDescent="0.25">
      <c r="A14" s="5"/>
      <c r="B14" s="5" t="s">
        <v>7</v>
      </c>
      <c r="C14" s="7">
        <v>0</v>
      </c>
      <c r="D14" s="7">
        <v>0</v>
      </c>
      <c r="E14" s="7">
        <v>88</v>
      </c>
      <c r="F14" s="7">
        <v>0</v>
      </c>
      <c r="G14" s="7">
        <v>41</v>
      </c>
      <c r="H14" s="14">
        <f t="shared" si="0"/>
        <v>129</v>
      </c>
      <c r="I14" s="7">
        <v>0</v>
      </c>
      <c r="J14" s="7">
        <v>0</v>
      </c>
      <c r="K14" s="7">
        <v>0</v>
      </c>
      <c r="L14" s="7">
        <v>0</v>
      </c>
      <c r="M14" s="14">
        <f t="shared" si="1"/>
        <v>0</v>
      </c>
      <c r="N14" s="14">
        <f t="shared" si="2"/>
        <v>129</v>
      </c>
      <c r="O14" s="5"/>
      <c r="P14" s="5"/>
    </row>
    <row r="15" spans="1:16" x14ac:dyDescent="0.25">
      <c r="A15" s="5"/>
      <c r="B15" s="5" t="s">
        <v>8</v>
      </c>
      <c r="C15" s="7">
        <v>1401</v>
      </c>
      <c r="D15" s="7">
        <v>1145</v>
      </c>
      <c r="E15" s="7">
        <v>2813</v>
      </c>
      <c r="F15" s="7">
        <v>4459</v>
      </c>
      <c r="G15" s="7">
        <v>879</v>
      </c>
      <c r="H15" s="14">
        <f t="shared" si="0"/>
        <v>10697</v>
      </c>
      <c r="I15" s="7">
        <v>123</v>
      </c>
      <c r="J15" s="7">
        <v>343</v>
      </c>
      <c r="K15" s="7">
        <v>414</v>
      </c>
      <c r="L15" s="7">
        <v>27</v>
      </c>
      <c r="M15" s="14">
        <f t="shared" si="1"/>
        <v>907</v>
      </c>
      <c r="N15" s="14">
        <f t="shared" si="2"/>
        <v>11604</v>
      </c>
      <c r="O15" s="5"/>
      <c r="P15" s="5"/>
    </row>
    <row r="16" spans="1:16" x14ac:dyDescent="0.25">
      <c r="A16" s="5"/>
      <c r="B16" s="5" t="s">
        <v>9</v>
      </c>
      <c r="C16" s="7">
        <v>34</v>
      </c>
      <c r="D16" s="7">
        <v>46</v>
      </c>
      <c r="E16" s="7">
        <v>236</v>
      </c>
      <c r="F16" s="7">
        <v>19</v>
      </c>
      <c r="G16" s="7">
        <v>0</v>
      </c>
      <c r="H16" s="14">
        <f t="shared" si="0"/>
        <v>335</v>
      </c>
      <c r="I16" s="7">
        <v>0</v>
      </c>
      <c r="J16" s="7">
        <v>4</v>
      </c>
      <c r="K16" s="7">
        <v>0</v>
      </c>
      <c r="L16" s="7">
        <v>0</v>
      </c>
      <c r="M16" s="14">
        <f t="shared" si="1"/>
        <v>4</v>
      </c>
      <c r="N16" s="14">
        <f t="shared" si="2"/>
        <v>339</v>
      </c>
      <c r="O16" s="5"/>
      <c r="P16" s="5"/>
    </row>
    <row r="17" spans="1:16" x14ac:dyDescent="0.25">
      <c r="A17" s="5"/>
      <c r="B17" s="5" t="s">
        <v>10</v>
      </c>
      <c r="C17" s="7">
        <v>178</v>
      </c>
      <c r="D17" s="7">
        <v>366</v>
      </c>
      <c r="E17" s="7">
        <v>0</v>
      </c>
      <c r="F17" s="7">
        <v>386</v>
      </c>
      <c r="G17" s="7">
        <v>0</v>
      </c>
      <c r="H17" s="14">
        <f t="shared" si="0"/>
        <v>930</v>
      </c>
      <c r="I17" s="7">
        <v>0</v>
      </c>
      <c r="J17" s="7">
        <v>0</v>
      </c>
      <c r="K17" s="7">
        <v>184</v>
      </c>
      <c r="L17" s="7">
        <v>0</v>
      </c>
      <c r="M17" s="14">
        <f t="shared" si="1"/>
        <v>184</v>
      </c>
      <c r="N17" s="14">
        <f t="shared" si="2"/>
        <v>1114</v>
      </c>
      <c r="O17" s="5"/>
      <c r="P17" s="5"/>
    </row>
    <row r="18" spans="1:16" x14ac:dyDescent="0.25">
      <c r="A18" s="5"/>
      <c r="B18" s="5" t="s">
        <v>11</v>
      </c>
      <c r="C18" s="7">
        <v>0</v>
      </c>
      <c r="D18" s="7">
        <v>0</v>
      </c>
      <c r="E18" s="7">
        <v>1098</v>
      </c>
      <c r="F18" s="7">
        <v>1114</v>
      </c>
      <c r="G18" s="7">
        <v>0</v>
      </c>
      <c r="H18" s="14">
        <f t="shared" si="0"/>
        <v>2212</v>
      </c>
      <c r="I18" s="7">
        <v>143</v>
      </c>
      <c r="J18" s="7">
        <v>319</v>
      </c>
      <c r="K18" s="7">
        <v>625</v>
      </c>
      <c r="L18" s="7">
        <v>0</v>
      </c>
      <c r="M18" s="14">
        <f t="shared" si="1"/>
        <v>1087</v>
      </c>
      <c r="N18" s="14">
        <f t="shared" si="2"/>
        <v>3299</v>
      </c>
      <c r="O18" s="5"/>
      <c r="P18" s="5"/>
    </row>
    <row r="19" spans="1:16" x14ac:dyDescent="0.25">
      <c r="A19" s="5"/>
      <c r="B19" s="5" t="s">
        <v>12</v>
      </c>
      <c r="C19" s="7">
        <v>719</v>
      </c>
      <c r="D19" s="7">
        <v>688</v>
      </c>
      <c r="E19" s="7">
        <v>669</v>
      </c>
      <c r="F19" s="7">
        <v>1926</v>
      </c>
      <c r="G19" s="7">
        <v>978</v>
      </c>
      <c r="H19" s="14">
        <f t="shared" si="0"/>
        <v>4980</v>
      </c>
      <c r="I19" s="7">
        <v>0</v>
      </c>
      <c r="J19" s="7">
        <v>247</v>
      </c>
      <c r="K19" s="7">
        <v>201</v>
      </c>
      <c r="L19" s="7">
        <v>0</v>
      </c>
      <c r="M19" s="14">
        <f t="shared" si="1"/>
        <v>448</v>
      </c>
      <c r="N19" s="14">
        <f t="shared" si="2"/>
        <v>5428</v>
      </c>
      <c r="O19" s="5"/>
      <c r="P19" s="5"/>
    </row>
    <row r="20" spans="1:16" x14ac:dyDescent="0.25">
      <c r="A20" s="5"/>
      <c r="B20" s="5" t="s">
        <v>13</v>
      </c>
      <c r="C20" s="7">
        <v>1042</v>
      </c>
      <c r="D20" s="7">
        <v>1086</v>
      </c>
      <c r="E20" s="7">
        <v>2190</v>
      </c>
      <c r="F20" s="7">
        <v>590</v>
      </c>
      <c r="G20" s="7">
        <v>222</v>
      </c>
      <c r="H20" s="14">
        <f t="shared" si="0"/>
        <v>5130</v>
      </c>
      <c r="I20" s="7">
        <v>0</v>
      </c>
      <c r="J20" s="7">
        <v>642</v>
      </c>
      <c r="K20" s="7">
        <v>14</v>
      </c>
      <c r="L20" s="7">
        <v>0</v>
      </c>
      <c r="M20" s="14">
        <f t="shared" si="1"/>
        <v>656</v>
      </c>
      <c r="N20" s="14">
        <f t="shared" si="2"/>
        <v>5786</v>
      </c>
      <c r="O20" s="5"/>
      <c r="P20" s="5"/>
    </row>
    <row r="21" spans="1:16" x14ac:dyDescent="0.25">
      <c r="A21" s="5"/>
      <c r="B21" s="5" t="s">
        <v>14</v>
      </c>
      <c r="C21" s="7">
        <v>1637</v>
      </c>
      <c r="D21" s="7">
        <v>1681</v>
      </c>
      <c r="E21" s="7">
        <v>3848</v>
      </c>
      <c r="F21" s="7">
        <v>4679</v>
      </c>
      <c r="G21" s="7">
        <v>1073</v>
      </c>
      <c r="H21" s="14">
        <f t="shared" si="0"/>
        <v>12918</v>
      </c>
      <c r="I21" s="7">
        <v>1740</v>
      </c>
      <c r="J21" s="7">
        <v>2315</v>
      </c>
      <c r="K21" s="7">
        <v>411</v>
      </c>
      <c r="L21" s="7">
        <v>190</v>
      </c>
      <c r="M21" s="14">
        <f t="shared" si="1"/>
        <v>4656</v>
      </c>
      <c r="N21" s="14">
        <f t="shared" si="2"/>
        <v>17574</v>
      </c>
      <c r="O21" s="5"/>
      <c r="P21" s="5"/>
    </row>
    <row r="22" spans="1:16" x14ac:dyDescent="0.25">
      <c r="A22" s="5"/>
      <c r="B22" s="5" t="s">
        <v>15</v>
      </c>
      <c r="C22" s="7">
        <v>665</v>
      </c>
      <c r="D22" s="7">
        <v>614</v>
      </c>
      <c r="E22" s="7">
        <v>1873</v>
      </c>
      <c r="F22" s="7">
        <v>900</v>
      </c>
      <c r="G22" s="7">
        <v>0</v>
      </c>
      <c r="H22" s="14">
        <f t="shared" si="0"/>
        <v>4052</v>
      </c>
      <c r="I22" s="7">
        <v>0</v>
      </c>
      <c r="J22" s="7">
        <v>0</v>
      </c>
      <c r="K22" s="7">
        <v>306</v>
      </c>
      <c r="L22" s="7">
        <v>0</v>
      </c>
      <c r="M22" s="14">
        <f t="shared" si="1"/>
        <v>306</v>
      </c>
      <c r="N22" s="14">
        <f t="shared" si="2"/>
        <v>4358</v>
      </c>
      <c r="O22" s="5"/>
      <c r="P22" s="5"/>
    </row>
    <row r="23" spans="1:16" x14ac:dyDescent="0.25">
      <c r="A23" s="5"/>
      <c r="B23" s="5" t="s">
        <v>16</v>
      </c>
      <c r="C23" s="7">
        <v>42</v>
      </c>
      <c r="D23" s="7">
        <v>1017</v>
      </c>
      <c r="E23" s="7">
        <v>2057</v>
      </c>
      <c r="F23" s="7">
        <v>583</v>
      </c>
      <c r="G23" s="7">
        <v>0</v>
      </c>
      <c r="H23" s="14">
        <f t="shared" si="0"/>
        <v>3699</v>
      </c>
      <c r="I23" s="7">
        <v>0</v>
      </c>
      <c r="J23" s="7">
        <v>0</v>
      </c>
      <c r="K23" s="7">
        <v>0</v>
      </c>
      <c r="L23" s="7">
        <v>0</v>
      </c>
      <c r="M23" s="14">
        <f t="shared" si="1"/>
        <v>0</v>
      </c>
      <c r="N23" s="14">
        <f t="shared" si="2"/>
        <v>3699</v>
      </c>
      <c r="O23" s="5"/>
      <c r="P23" s="5"/>
    </row>
    <row r="24" spans="1:16" x14ac:dyDescent="0.25">
      <c r="A24" s="5"/>
      <c r="B24" s="5" t="s">
        <v>17</v>
      </c>
      <c r="C24" s="7">
        <v>1715</v>
      </c>
      <c r="D24" s="7">
        <v>3285</v>
      </c>
      <c r="E24" s="7">
        <v>7377</v>
      </c>
      <c r="F24" s="7">
        <v>2040</v>
      </c>
      <c r="G24" s="7">
        <v>714</v>
      </c>
      <c r="H24" s="14">
        <f t="shared" si="0"/>
        <v>15131</v>
      </c>
      <c r="I24" s="7">
        <v>453</v>
      </c>
      <c r="J24" s="7">
        <v>2429</v>
      </c>
      <c r="K24" s="7">
        <v>972</v>
      </c>
      <c r="L24" s="7">
        <v>158</v>
      </c>
      <c r="M24" s="14">
        <f t="shared" si="1"/>
        <v>4012</v>
      </c>
      <c r="N24" s="14">
        <f t="shared" si="2"/>
        <v>19143</v>
      </c>
      <c r="O24" s="5"/>
      <c r="P24" s="5"/>
    </row>
    <row r="25" spans="1:16" x14ac:dyDescent="0.25">
      <c r="A25" s="5"/>
      <c r="B25" s="5" t="s">
        <v>18</v>
      </c>
      <c r="C25" s="7">
        <v>829</v>
      </c>
      <c r="D25" s="7">
        <v>853</v>
      </c>
      <c r="E25" s="7">
        <v>1475</v>
      </c>
      <c r="F25" s="7">
        <v>2827</v>
      </c>
      <c r="G25" s="7">
        <v>59</v>
      </c>
      <c r="H25" s="14">
        <f t="shared" si="0"/>
        <v>6043</v>
      </c>
      <c r="I25" s="7">
        <v>13</v>
      </c>
      <c r="J25" s="7">
        <v>11</v>
      </c>
      <c r="K25" s="7">
        <v>953</v>
      </c>
      <c r="L25" s="7">
        <v>0</v>
      </c>
      <c r="M25" s="14">
        <f t="shared" si="1"/>
        <v>977</v>
      </c>
      <c r="N25" s="14">
        <f t="shared" si="2"/>
        <v>7020</v>
      </c>
      <c r="O25" s="5"/>
      <c r="P25" s="5"/>
    </row>
    <row r="26" spans="1:16" x14ac:dyDescent="0.25">
      <c r="A26" s="5"/>
      <c r="B26" s="5" t="s">
        <v>19</v>
      </c>
      <c r="C26" s="7">
        <v>619</v>
      </c>
      <c r="D26" s="7">
        <v>767</v>
      </c>
      <c r="E26" s="7">
        <v>1454</v>
      </c>
      <c r="F26" s="7">
        <v>863</v>
      </c>
      <c r="G26" s="7">
        <v>549</v>
      </c>
      <c r="H26" s="14">
        <f t="shared" si="0"/>
        <v>4252</v>
      </c>
      <c r="I26" s="7">
        <v>0</v>
      </c>
      <c r="J26" s="7">
        <v>21</v>
      </c>
      <c r="K26" s="7">
        <v>224</v>
      </c>
      <c r="L26" s="7">
        <v>0</v>
      </c>
      <c r="M26" s="14">
        <f t="shared" si="1"/>
        <v>245</v>
      </c>
      <c r="N26" s="14">
        <f t="shared" si="2"/>
        <v>4497</v>
      </c>
      <c r="O26" s="5"/>
      <c r="P26" s="5"/>
    </row>
    <row r="27" spans="1:16" x14ac:dyDescent="0.25">
      <c r="A27" s="5"/>
      <c r="B27" s="5" t="s">
        <v>20</v>
      </c>
      <c r="C27" s="7">
        <v>1246</v>
      </c>
      <c r="D27" s="7">
        <v>1149</v>
      </c>
      <c r="E27" s="7">
        <v>1244</v>
      </c>
      <c r="F27" s="7">
        <v>713</v>
      </c>
      <c r="G27" s="7">
        <v>621</v>
      </c>
      <c r="H27" s="14">
        <f t="shared" si="0"/>
        <v>4973</v>
      </c>
      <c r="I27" s="7">
        <v>324</v>
      </c>
      <c r="J27" s="7">
        <v>669</v>
      </c>
      <c r="K27" s="7">
        <v>191</v>
      </c>
      <c r="L27" s="7">
        <v>403</v>
      </c>
      <c r="M27" s="14">
        <f t="shared" si="1"/>
        <v>1587</v>
      </c>
      <c r="N27" s="14">
        <f t="shared" si="2"/>
        <v>6560</v>
      </c>
      <c r="O27" s="5"/>
      <c r="P27" s="5"/>
    </row>
    <row r="28" spans="1:16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</sheetData>
  <mergeCells count="3">
    <mergeCell ref="C3:H3"/>
    <mergeCell ref="I3:M3"/>
    <mergeCell ref="B4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/>
  </sheetViews>
  <sheetFormatPr defaultColWidth="9.140625" defaultRowHeight="15" x14ac:dyDescent="0.25"/>
  <cols>
    <col min="1" max="1" width="9.140625" style="4"/>
    <col min="2" max="2" width="23" style="4" customWidth="1"/>
    <col min="3" max="13" width="20.7109375" style="4" customWidth="1"/>
    <col min="14" max="16384" width="9.140625" style="4"/>
  </cols>
  <sheetData>
    <row r="1" spans="1:15" x14ac:dyDescent="0.25">
      <c r="A1" s="5"/>
      <c r="B1" s="6" t="s">
        <v>134</v>
      </c>
      <c r="C1" s="6" t="s">
        <v>328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/>
      <c r="B4" s="94" t="s">
        <v>150</v>
      </c>
      <c r="C4" s="101" t="s">
        <v>56</v>
      </c>
      <c r="D4" s="101"/>
      <c r="E4" s="101"/>
      <c r="F4" s="101"/>
      <c r="G4" s="101"/>
      <c r="H4" s="101"/>
      <c r="I4" s="101"/>
      <c r="J4" s="101" t="s">
        <v>57</v>
      </c>
      <c r="K4" s="101"/>
      <c r="L4" s="101"/>
      <c r="M4" s="101"/>
      <c r="N4" s="5"/>
      <c r="O4" s="5"/>
    </row>
    <row r="5" spans="1:15" x14ac:dyDescent="0.25">
      <c r="A5" s="5"/>
      <c r="B5" s="97"/>
      <c r="C5" s="101" t="s">
        <v>61</v>
      </c>
      <c r="D5" s="101"/>
      <c r="E5" s="101"/>
      <c r="F5" s="32"/>
      <c r="G5" s="33"/>
      <c r="H5" s="33"/>
      <c r="I5" s="34"/>
      <c r="J5" s="32"/>
      <c r="K5" s="33"/>
      <c r="L5" s="33"/>
      <c r="M5" s="34"/>
      <c r="N5" s="5"/>
      <c r="O5" s="5"/>
    </row>
    <row r="6" spans="1:15" s="11" customFormat="1" ht="38.25" x14ac:dyDescent="0.25">
      <c r="A6" s="9"/>
      <c r="B6" s="97"/>
      <c r="C6" s="35" t="s">
        <v>63</v>
      </c>
      <c r="D6" s="35" t="s">
        <v>62</v>
      </c>
      <c r="E6" s="35" t="s">
        <v>64</v>
      </c>
      <c r="F6" s="35" t="s">
        <v>65</v>
      </c>
      <c r="G6" s="35" t="s">
        <v>58</v>
      </c>
      <c r="H6" s="35" t="s">
        <v>59</v>
      </c>
      <c r="I6" s="35" t="s">
        <v>60</v>
      </c>
      <c r="J6" s="35" t="s">
        <v>65</v>
      </c>
      <c r="K6" s="35" t="s">
        <v>58</v>
      </c>
      <c r="L6" s="35" t="s">
        <v>59</v>
      </c>
      <c r="M6" s="35" t="s">
        <v>60</v>
      </c>
      <c r="N6" s="9"/>
      <c r="O6" s="9"/>
    </row>
    <row r="7" spans="1:15" x14ac:dyDescent="0.25">
      <c r="A7" s="5"/>
      <c r="B7" s="6" t="s">
        <v>110</v>
      </c>
      <c r="C7" s="19">
        <v>12166</v>
      </c>
      <c r="D7" s="19">
        <v>407</v>
      </c>
      <c r="E7" s="19">
        <v>5208</v>
      </c>
      <c r="F7" s="19">
        <v>4297</v>
      </c>
      <c r="G7" s="19">
        <v>5896</v>
      </c>
      <c r="H7" s="19">
        <v>1249</v>
      </c>
      <c r="I7" s="19">
        <v>8552</v>
      </c>
      <c r="J7" s="19">
        <v>422</v>
      </c>
      <c r="K7" s="19">
        <v>326</v>
      </c>
      <c r="L7" s="19">
        <v>84</v>
      </c>
      <c r="M7" s="19">
        <v>719</v>
      </c>
      <c r="N7" s="5"/>
      <c r="O7" s="5"/>
    </row>
    <row r="8" spans="1:15" x14ac:dyDescent="0.25">
      <c r="A8" s="5"/>
      <c r="B8" s="5" t="s">
        <v>135</v>
      </c>
      <c r="C8" s="7">
        <v>2634</v>
      </c>
      <c r="D8" s="7">
        <v>65</v>
      </c>
      <c r="E8" s="7">
        <v>1178</v>
      </c>
      <c r="F8" s="7">
        <v>794</v>
      </c>
      <c r="G8" s="7">
        <v>1414</v>
      </c>
      <c r="H8" s="7">
        <v>266</v>
      </c>
      <c r="I8" s="7">
        <v>1854</v>
      </c>
      <c r="J8" s="7">
        <v>125</v>
      </c>
      <c r="K8" s="7">
        <v>97</v>
      </c>
      <c r="L8" s="7">
        <v>24</v>
      </c>
      <c r="M8" s="7">
        <v>275</v>
      </c>
      <c r="N8" s="5"/>
      <c r="O8" s="5"/>
    </row>
    <row r="9" spans="1:15" x14ac:dyDescent="0.25">
      <c r="A9" s="5"/>
      <c r="B9" s="5" t="s">
        <v>1</v>
      </c>
      <c r="C9" s="7">
        <v>2669</v>
      </c>
      <c r="D9" s="7">
        <v>3</v>
      </c>
      <c r="E9" s="7">
        <v>439</v>
      </c>
      <c r="F9" s="7">
        <v>410</v>
      </c>
      <c r="G9" s="7">
        <v>787</v>
      </c>
      <c r="H9" s="7">
        <v>52</v>
      </c>
      <c r="I9" s="7">
        <v>752</v>
      </c>
      <c r="J9" s="7">
        <v>8</v>
      </c>
      <c r="K9" s="7">
        <v>26</v>
      </c>
      <c r="L9" s="7">
        <v>0</v>
      </c>
      <c r="M9" s="7">
        <v>13</v>
      </c>
      <c r="N9" s="5"/>
      <c r="O9" s="5"/>
    </row>
    <row r="10" spans="1:15" x14ac:dyDescent="0.25">
      <c r="A10" s="5"/>
      <c r="B10" s="5" t="s">
        <v>2</v>
      </c>
      <c r="C10" s="7">
        <v>341</v>
      </c>
      <c r="D10" s="7">
        <v>0</v>
      </c>
      <c r="E10" s="7">
        <v>71</v>
      </c>
      <c r="F10" s="7">
        <v>46</v>
      </c>
      <c r="G10" s="7">
        <v>65</v>
      </c>
      <c r="H10" s="7">
        <v>82</v>
      </c>
      <c r="I10" s="7">
        <v>152</v>
      </c>
      <c r="J10" s="7">
        <v>6</v>
      </c>
      <c r="K10" s="7">
        <v>3</v>
      </c>
      <c r="L10" s="7">
        <v>2</v>
      </c>
      <c r="M10" s="7">
        <v>10</v>
      </c>
      <c r="N10" s="5"/>
      <c r="O10" s="5"/>
    </row>
    <row r="11" spans="1:15" x14ac:dyDescent="0.25">
      <c r="A11" s="5"/>
      <c r="B11" s="5" t="s">
        <v>3</v>
      </c>
      <c r="C11" s="7">
        <v>1344</v>
      </c>
      <c r="D11" s="7">
        <v>11</v>
      </c>
      <c r="E11" s="7">
        <v>153</v>
      </c>
      <c r="F11" s="7">
        <v>77</v>
      </c>
      <c r="G11" s="7">
        <v>221</v>
      </c>
      <c r="H11" s="7">
        <v>143</v>
      </c>
      <c r="I11" s="7">
        <v>287</v>
      </c>
      <c r="J11" s="7">
        <v>2</v>
      </c>
      <c r="K11" s="7">
        <v>7</v>
      </c>
      <c r="L11" s="7">
        <v>6</v>
      </c>
      <c r="M11" s="7">
        <v>13</v>
      </c>
      <c r="N11" s="5"/>
      <c r="O11" s="5"/>
    </row>
    <row r="12" spans="1:15" x14ac:dyDescent="0.25">
      <c r="A12" s="5"/>
      <c r="B12" s="5" t="s">
        <v>4</v>
      </c>
      <c r="C12" s="7">
        <v>85</v>
      </c>
      <c r="D12" s="7">
        <v>1</v>
      </c>
      <c r="E12" s="7">
        <v>80</v>
      </c>
      <c r="F12" s="7">
        <v>112</v>
      </c>
      <c r="G12" s="7">
        <v>151</v>
      </c>
      <c r="H12" s="7">
        <v>3</v>
      </c>
      <c r="I12" s="7">
        <v>153</v>
      </c>
      <c r="J12" s="7">
        <v>9</v>
      </c>
      <c r="K12" s="7">
        <v>19</v>
      </c>
      <c r="L12" s="7">
        <v>0</v>
      </c>
      <c r="M12" s="7">
        <v>17</v>
      </c>
      <c r="N12" s="5"/>
      <c r="O12" s="5"/>
    </row>
    <row r="13" spans="1:15" x14ac:dyDescent="0.25">
      <c r="A13" s="5"/>
      <c r="B13" s="5" t="s">
        <v>5</v>
      </c>
      <c r="C13" s="7">
        <v>189</v>
      </c>
      <c r="D13" s="7">
        <v>1</v>
      </c>
      <c r="E13" s="7">
        <v>190</v>
      </c>
      <c r="F13" s="7">
        <v>231</v>
      </c>
      <c r="G13" s="7">
        <v>167</v>
      </c>
      <c r="H13" s="7">
        <v>1</v>
      </c>
      <c r="I13" s="7">
        <v>236</v>
      </c>
      <c r="J13" s="7">
        <v>21</v>
      </c>
      <c r="K13" s="7">
        <v>16</v>
      </c>
      <c r="L13" s="7">
        <v>1</v>
      </c>
      <c r="M13" s="7">
        <v>23</v>
      </c>
      <c r="N13" s="5"/>
      <c r="O13" s="5"/>
    </row>
    <row r="14" spans="1:15" x14ac:dyDescent="0.25">
      <c r="A14" s="5"/>
      <c r="B14" s="5" t="s">
        <v>6</v>
      </c>
      <c r="C14" s="7">
        <v>237</v>
      </c>
      <c r="D14" s="7">
        <v>159</v>
      </c>
      <c r="E14" s="7">
        <v>193</v>
      </c>
      <c r="F14" s="7">
        <v>254</v>
      </c>
      <c r="G14" s="7">
        <v>244</v>
      </c>
      <c r="H14" s="7">
        <v>7</v>
      </c>
      <c r="I14" s="7">
        <v>256</v>
      </c>
      <c r="J14" s="7">
        <v>6</v>
      </c>
      <c r="K14" s="7">
        <v>7</v>
      </c>
      <c r="L14" s="7">
        <v>0</v>
      </c>
      <c r="M14" s="7">
        <v>10</v>
      </c>
      <c r="N14" s="5"/>
      <c r="O14" s="5"/>
    </row>
    <row r="15" spans="1:15" x14ac:dyDescent="0.25">
      <c r="A15" s="5"/>
      <c r="B15" s="5" t="s">
        <v>7</v>
      </c>
      <c r="C15" s="7">
        <v>163</v>
      </c>
      <c r="D15" s="7">
        <v>0</v>
      </c>
      <c r="E15" s="7">
        <v>63</v>
      </c>
      <c r="F15" s="7">
        <v>112</v>
      </c>
      <c r="G15" s="7">
        <v>176</v>
      </c>
      <c r="H15" s="7">
        <v>1</v>
      </c>
      <c r="I15" s="7">
        <v>258</v>
      </c>
      <c r="J15" s="7">
        <v>30</v>
      </c>
      <c r="K15" s="7">
        <v>13</v>
      </c>
      <c r="L15" s="7">
        <v>0</v>
      </c>
      <c r="M15" s="7">
        <v>23</v>
      </c>
      <c r="N15" s="5"/>
      <c r="O15" s="5"/>
    </row>
    <row r="16" spans="1:15" x14ac:dyDescent="0.25">
      <c r="A16" s="5"/>
      <c r="B16" s="5" t="s">
        <v>8</v>
      </c>
      <c r="C16" s="7">
        <v>1862</v>
      </c>
      <c r="D16" s="7">
        <v>14</v>
      </c>
      <c r="E16" s="7">
        <v>465</v>
      </c>
      <c r="F16" s="7">
        <v>165</v>
      </c>
      <c r="G16" s="7">
        <v>206</v>
      </c>
      <c r="H16" s="7">
        <v>164</v>
      </c>
      <c r="I16" s="7">
        <v>870</v>
      </c>
      <c r="J16" s="7">
        <v>34</v>
      </c>
      <c r="K16" s="7">
        <v>8</v>
      </c>
      <c r="L16" s="7">
        <v>18</v>
      </c>
      <c r="M16" s="7">
        <v>63</v>
      </c>
      <c r="N16" s="5"/>
      <c r="O16" s="5"/>
    </row>
    <row r="17" spans="1:15" x14ac:dyDescent="0.25">
      <c r="A17" s="5"/>
      <c r="B17" s="5" t="s">
        <v>9</v>
      </c>
      <c r="C17" s="7">
        <v>41</v>
      </c>
      <c r="D17" s="7">
        <v>2</v>
      </c>
      <c r="E17" s="7">
        <v>53</v>
      </c>
      <c r="F17" s="7">
        <v>30</v>
      </c>
      <c r="G17" s="7">
        <v>28</v>
      </c>
      <c r="H17" s="7">
        <v>3</v>
      </c>
      <c r="I17" s="7">
        <v>70</v>
      </c>
      <c r="J17" s="7">
        <v>0</v>
      </c>
      <c r="K17" s="7">
        <v>0</v>
      </c>
      <c r="L17" s="7">
        <v>0</v>
      </c>
      <c r="M17" s="7">
        <v>3</v>
      </c>
      <c r="N17" s="5"/>
      <c r="O17" s="5"/>
    </row>
    <row r="18" spans="1:15" x14ac:dyDescent="0.25">
      <c r="A18" s="5"/>
      <c r="B18" s="5" t="s">
        <v>10</v>
      </c>
      <c r="C18" s="7">
        <v>89</v>
      </c>
      <c r="D18" s="7">
        <v>0</v>
      </c>
      <c r="E18" s="7">
        <v>98</v>
      </c>
      <c r="F18" s="7">
        <v>118</v>
      </c>
      <c r="G18" s="7">
        <v>129</v>
      </c>
      <c r="H18" s="7">
        <v>1</v>
      </c>
      <c r="I18" s="7">
        <v>135</v>
      </c>
      <c r="J18" s="7">
        <v>8</v>
      </c>
      <c r="K18" s="7">
        <v>0</v>
      </c>
      <c r="L18" s="7">
        <v>0</v>
      </c>
      <c r="M18" s="7">
        <v>7</v>
      </c>
      <c r="N18" s="5"/>
      <c r="O18" s="5"/>
    </row>
    <row r="19" spans="1:15" x14ac:dyDescent="0.25">
      <c r="A19" s="5"/>
      <c r="B19" s="5" t="s">
        <v>11</v>
      </c>
      <c r="C19" s="7">
        <v>40</v>
      </c>
      <c r="D19" s="7">
        <v>55</v>
      </c>
      <c r="E19" s="7">
        <v>67</v>
      </c>
      <c r="F19" s="7">
        <v>46</v>
      </c>
      <c r="G19" s="7">
        <v>83</v>
      </c>
      <c r="H19" s="7">
        <v>60</v>
      </c>
      <c r="I19" s="7">
        <v>117</v>
      </c>
      <c r="J19" s="7">
        <v>5</v>
      </c>
      <c r="K19" s="7">
        <v>4</v>
      </c>
      <c r="L19" s="7">
        <v>0</v>
      </c>
      <c r="M19" s="7">
        <v>4</v>
      </c>
      <c r="N19" s="5"/>
      <c r="O19" s="5"/>
    </row>
    <row r="20" spans="1:15" x14ac:dyDescent="0.25">
      <c r="A20" s="5"/>
      <c r="B20" s="5" t="s">
        <v>12</v>
      </c>
      <c r="C20" s="7">
        <v>196</v>
      </c>
      <c r="D20" s="7">
        <v>0</v>
      </c>
      <c r="E20" s="7">
        <v>202</v>
      </c>
      <c r="F20" s="7">
        <v>215</v>
      </c>
      <c r="G20" s="7">
        <v>195</v>
      </c>
      <c r="H20" s="7">
        <v>1</v>
      </c>
      <c r="I20" s="7">
        <v>212</v>
      </c>
      <c r="J20" s="7">
        <v>15</v>
      </c>
      <c r="K20" s="7">
        <v>8</v>
      </c>
      <c r="L20" s="7">
        <v>0</v>
      </c>
      <c r="M20" s="7">
        <v>15</v>
      </c>
      <c r="N20" s="5"/>
      <c r="O20" s="5"/>
    </row>
    <row r="21" spans="1:15" x14ac:dyDescent="0.25">
      <c r="A21" s="5"/>
      <c r="B21" s="5" t="s">
        <v>13</v>
      </c>
      <c r="C21" s="7">
        <v>106</v>
      </c>
      <c r="D21" s="7">
        <v>11</v>
      </c>
      <c r="E21" s="7">
        <v>184</v>
      </c>
      <c r="F21" s="7">
        <v>227</v>
      </c>
      <c r="G21" s="7">
        <v>135</v>
      </c>
      <c r="H21" s="7">
        <v>102</v>
      </c>
      <c r="I21" s="7">
        <v>425</v>
      </c>
      <c r="J21" s="7">
        <v>24</v>
      </c>
      <c r="K21" s="7">
        <v>10</v>
      </c>
      <c r="L21" s="7">
        <v>6</v>
      </c>
      <c r="M21" s="7">
        <v>19</v>
      </c>
      <c r="N21" s="5"/>
      <c r="O21" s="5"/>
    </row>
    <row r="22" spans="1:15" x14ac:dyDescent="0.25">
      <c r="A22" s="5"/>
      <c r="B22" s="5" t="s">
        <v>14</v>
      </c>
      <c r="C22" s="7">
        <v>643</v>
      </c>
      <c r="D22" s="7">
        <v>2</v>
      </c>
      <c r="E22" s="7">
        <v>347</v>
      </c>
      <c r="F22" s="7">
        <v>326</v>
      </c>
      <c r="G22" s="7">
        <v>499</v>
      </c>
      <c r="H22" s="7">
        <v>8</v>
      </c>
      <c r="I22" s="7">
        <v>503</v>
      </c>
      <c r="J22" s="7">
        <v>22</v>
      </c>
      <c r="K22" s="7">
        <v>29</v>
      </c>
      <c r="L22" s="7">
        <v>0</v>
      </c>
      <c r="M22" s="7">
        <v>28</v>
      </c>
      <c r="N22" s="5"/>
      <c r="O22" s="5"/>
    </row>
    <row r="23" spans="1:15" x14ac:dyDescent="0.25">
      <c r="A23" s="5"/>
      <c r="B23" s="5" t="s">
        <v>15</v>
      </c>
      <c r="C23" s="7">
        <v>160</v>
      </c>
      <c r="D23" s="7">
        <v>0</v>
      </c>
      <c r="E23" s="7">
        <v>114</v>
      </c>
      <c r="F23" s="7">
        <v>120</v>
      </c>
      <c r="G23" s="7">
        <v>52</v>
      </c>
      <c r="H23" s="7">
        <v>1</v>
      </c>
      <c r="I23" s="7">
        <v>92</v>
      </c>
      <c r="J23" s="7">
        <v>2</v>
      </c>
      <c r="K23" s="7">
        <v>0</v>
      </c>
      <c r="L23" s="7">
        <v>0</v>
      </c>
      <c r="M23" s="7">
        <v>1</v>
      </c>
      <c r="N23" s="5"/>
      <c r="O23" s="5"/>
    </row>
    <row r="24" spans="1:15" x14ac:dyDescent="0.25">
      <c r="A24" s="5"/>
      <c r="B24" s="5" t="s">
        <v>16</v>
      </c>
      <c r="C24" s="7">
        <v>98</v>
      </c>
      <c r="D24" s="7">
        <v>36</v>
      </c>
      <c r="E24" s="7">
        <v>99</v>
      </c>
      <c r="F24" s="7">
        <v>53</v>
      </c>
      <c r="G24" s="7">
        <v>205</v>
      </c>
      <c r="H24" s="7">
        <v>161</v>
      </c>
      <c r="I24" s="7">
        <v>301</v>
      </c>
      <c r="J24" s="7">
        <v>0</v>
      </c>
      <c r="K24" s="7">
        <v>2</v>
      </c>
      <c r="L24" s="7">
        <v>9</v>
      </c>
      <c r="M24" s="7">
        <v>9</v>
      </c>
      <c r="N24" s="5"/>
      <c r="O24" s="5"/>
    </row>
    <row r="25" spans="1:15" x14ac:dyDescent="0.25">
      <c r="A25" s="5"/>
      <c r="B25" s="5" t="s">
        <v>17</v>
      </c>
      <c r="C25" s="7">
        <v>467</v>
      </c>
      <c r="D25" s="7">
        <v>45</v>
      </c>
      <c r="E25" s="7">
        <v>584</v>
      </c>
      <c r="F25" s="7">
        <v>429</v>
      </c>
      <c r="G25" s="7">
        <v>418</v>
      </c>
      <c r="H25" s="7">
        <v>162</v>
      </c>
      <c r="I25" s="7">
        <v>947</v>
      </c>
      <c r="J25" s="7">
        <v>57</v>
      </c>
      <c r="K25" s="7">
        <v>38</v>
      </c>
      <c r="L25" s="7">
        <v>13</v>
      </c>
      <c r="M25" s="7">
        <v>83</v>
      </c>
      <c r="N25" s="5"/>
      <c r="O25" s="5"/>
    </row>
    <row r="26" spans="1:15" x14ac:dyDescent="0.25">
      <c r="A26" s="5"/>
      <c r="B26" s="5" t="s">
        <v>18</v>
      </c>
      <c r="C26" s="7">
        <v>201</v>
      </c>
      <c r="D26" s="7">
        <v>1</v>
      </c>
      <c r="E26" s="7">
        <v>216</v>
      </c>
      <c r="F26" s="7">
        <v>142</v>
      </c>
      <c r="G26" s="7">
        <v>212</v>
      </c>
      <c r="H26" s="7">
        <v>24</v>
      </c>
      <c r="I26" s="7">
        <v>406</v>
      </c>
      <c r="J26" s="7">
        <v>13</v>
      </c>
      <c r="K26" s="7">
        <v>12</v>
      </c>
      <c r="L26" s="7">
        <v>5</v>
      </c>
      <c r="M26" s="7">
        <v>58</v>
      </c>
      <c r="N26" s="5"/>
      <c r="O26" s="5"/>
    </row>
    <row r="27" spans="1:15" x14ac:dyDescent="0.25">
      <c r="A27" s="5"/>
      <c r="B27" s="5" t="s">
        <v>19</v>
      </c>
      <c r="C27" s="7">
        <v>243</v>
      </c>
      <c r="D27" s="7">
        <v>1</v>
      </c>
      <c r="E27" s="7">
        <v>212</v>
      </c>
      <c r="F27" s="7">
        <v>147</v>
      </c>
      <c r="G27" s="7">
        <v>142</v>
      </c>
      <c r="H27" s="7">
        <v>6</v>
      </c>
      <c r="I27" s="7">
        <v>240</v>
      </c>
      <c r="J27" s="7">
        <v>16</v>
      </c>
      <c r="K27" s="7">
        <v>11</v>
      </c>
      <c r="L27" s="7">
        <v>0</v>
      </c>
      <c r="M27" s="7">
        <v>19</v>
      </c>
      <c r="N27" s="5"/>
      <c r="O27" s="5"/>
    </row>
    <row r="28" spans="1:15" x14ac:dyDescent="0.25">
      <c r="A28" s="5"/>
      <c r="B28" s="5" t="s">
        <v>20</v>
      </c>
      <c r="C28" s="7">
        <v>358</v>
      </c>
      <c r="D28" s="7">
        <v>0</v>
      </c>
      <c r="E28" s="7">
        <v>200</v>
      </c>
      <c r="F28" s="7">
        <v>243</v>
      </c>
      <c r="G28" s="7">
        <v>367</v>
      </c>
      <c r="H28" s="7">
        <v>1</v>
      </c>
      <c r="I28" s="7">
        <v>286</v>
      </c>
      <c r="J28" s="7">
        <v>19</v>
      </c>
      <c r="K28" s="7">
        <v>16</v>
      </c>
      <c r="L28" s="7">
        <v>0</v>
      </c>
      <c r="M28" s="7">
        <v>26</v>
      </c>
      <c r="N28" s="5"/>
      <c r="O28" s="5"/>
    </row>
    <row r="29" spans="1:15" x14ac:dyDescent="0.25">
      <c r="A29" s="5"/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5"/>
      <c r="O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mergeCells count="4">
    <mergeCell ref="J4:M4"/>
    <mergeCell ref="C4:I4"/>
    <mergeCell ref="C5:E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 1</vt:lpstr>
      <vt:lpstr>t 2</vt:lpstr>
      <vt:lpstr>t 3</vt:lpstr>
      <vt:lpstr>t 4</vt:lpstr>
      <vt:lpstr>t 5</vt:lpstr>
      <vt:lpstr>t 6</vt:lpstr>
      <vt:lpstr>t 7</vt:lpstr>
      <vt:lpstr>t 8</vt:lpstr>
      <vt:lpstr>t 9</vt:lpstr>
      <vt:lpstr>t 10</vt:lpstr>
      <vt:lpstr>t 11</vt:lpstr>
      <vt:lpstr>t 12</vt:lpstr>
      <vt:lpstr>t 13</vt:lpstr>
      <vt:lpstr>t 14</vt:lpstr>
      <vt:lpstr>t 15 I</vt:lpstr>
      <vt:lpstr>t 15 II</vt:lpstr>
      <vt:lpstr>t 16 I</vt:lpstr>
      <vt:lpstr>t 17 I</vt:lpstr>
      <vt:lpstr>t 17 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Ivan Cerovečki</cp:lastModifiedBy>
  <dcterms:created xsi:type="dcterms:W3CDTF">2017-05-14T16:02:41Z</dcterms:created>
  <dcterms:modified xsi:type="dcterms:W3CDTF">2024-12-18T14:10:57Z</dcterms:modified>
</cp:coreProperties>
</file>