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\RegRak_djelatnici\Drago\Bilten 2022\2022\Objava\"/>
    </mc:Choice>
  </mc:AlternateContent>
  <xr:revisionPtr revIDLastSave="0" documentId="13_ncr:1_{A89292F8-2AEE-4125-86A8-C5E8FE0E06ED}" xr6:coauthVersionLast="47" xr6:coauthVersionMax="47" xr10:uidLastSave="{00000000-0000-0000-0000-000000000000}"/>
  <bookViews>
    <workbookView xWindow="38280" yWindow="870" windowWidth="38640" windowHeight="21120" xr2:uid="{585E12CA-5906-4DC4-B84E-D87C4BE3BB69}"/>
  </bookViews>
  <sheets>
    <sheet name="1.0" sheetId="1" r:id="rId1"/>
    <sheet name="1.1" sheetId="3" r:id="rId2"/>
    <sheet name="1.2" sheetId="6" r:id="rId3"/>
    <sheet name="2.0" sheetId="9" r:id="rId4"/>
    <sheet name="3.0" sheetId="8" r:id="rId5"/>
    <sheet name="3.1." sheetId="7" r:id="rId6"/>
  </sheets>
  <definedNames>
    <definedName name="_xlnm._FilterDatabase" localSheetId="0" hidden="1">'1.0'!$A$4:$V$232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  <c r="V231" i="1" l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V230" i="1"/>
  <c r="V232" i="1" s="1"/>
  <c r="U230" i="1"/>
  <c r="T230" i="1"/>
  <c r="S230" i="1"/>
  <c r="S232" i="1" s="1"/>
  <c r="R230" i="1"/>
  <c r="R232" i="1" s="1"/>
  <c r="Q230" i="1"/>
  <c r="Q232" i="1" s="1"/>
  <c r="P230" i="1"/>
  <c r="O230" i="1"/>
  <c r="N230" i="1"/>
  <c r="N232" i="1" s="1"/>
  <c r="M230" i="1"/>
  <c r="M232" i="1" s="1"/>
  <c r="L230" i="1"/>
  <c r="K230" i="1"/>
  <c r="J230" i="1"/>
  <c r="J232" i="1" s="1"/>
  <c r="I230" i="1"/>
  <c r="H230" i="1"/>
  <c r="G230" i="1"/>
  <c r="G232" i="1" s="1"/>
  <c r="F230" i="1"/>
  <c r="F232" i="1" s="1"/>
  <c r="E230" i="1"/>
  <c r="E232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L232" i="1" l="1"/>
  <c r="O232" i="1"/>
  <c r="P232" i="1"/>
  <c r="H232" i="1"/>
  <c r="T232" i="1"/>
  <c r="I232" i="1"/>
  <c r="U232" i="1"/>
  <c r="K232" i="1"/>
  <c r="D231" i="1"/>
  <c r="D230" i="1"/>
  <c r="D232" i="1"/>
</calcChain>
</file>

<file path=xl/sharedStrings.xml><?xml version="1.0" encoding="utf-8"?>
<sst xmlns="http://schemas.openxmlformats.org/spreadsheetml/2006/main" count="1598" uniqueCount="293">
  <si>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</si>
  <si>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</si>
  <si>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</si>
  <si>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</si>
  <si>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</si>
  <si>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</si>
  <si>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</si>
  <si>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</si>
  <si>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</si>
  <si>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</si>
  <si>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</si>
  <si>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</si>
  <si>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</si>
  <si>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</si>
  <si>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</si>
  <si>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</si>
  <si>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</si>
  <si>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</si>
  <si>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C00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</si>
  <si>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</si>
  <si>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</si>
  <si>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</si>
  <si>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</si>
  <si>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</si>
  <si>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</si>
  <si>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</si>
  <si>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</si>
  <si>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</si>
  <si>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</si>
  <si>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</si>
  <si>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</si>
  <si>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</si>
  <si>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</si>
  <si>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</si>
  <si>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</si>
  <si>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</si>
  <si>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</si>
  <si>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</si>
  <si>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</si>
  <si>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</si>
  <si>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</si>
  <si>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</si>
  <si>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</si>
  <si>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</si>
  <si>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</si>
  <si>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C30</t>
  </si>
  <si>
    <t>C31</t>
  </si>
  <si>
    <t>C32</t>
  </si>
  <si>
    <t>C33</t>
  </si>
  <si>
    <t>C34</t>
  </si>
  <si>
    <t>C37</t>
  </si>
  <si>
    <t>C38</t>
  </si>
  <si>
    <t>C39</t>
  </si>
  <si>
    <t>C40</t>
  </si>
  <si>
    <t>C41</t>
  </si>
  <si>
    <t>C43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</si>
  <si>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</si>
  <si>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</si>
  <si>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</si>
  <si>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</si>
  <si>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</si>
  <si>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</si>
  <si>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</si>
  <si>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</si>
  <si>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</si>
  <si>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</si>
  <si>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</si>
  <si>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</si>
  <si>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</si>
  <si>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</si>
  <si>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</si>
  <si>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</si>
  <si>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</si>
  <si>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</si>
  <si>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</si>
  <si>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</si>
  <si>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</si>
  <si>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</si>
  <si>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</si>
  <si>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</si>
  <si>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</si>
  <si>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</si>
  <si>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</si>
  <si>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</si>
  <si>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</si>
  <si>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</si>
  <si>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C80</t>
  </si>
  <si>
    <t>C81</t>
  </si>
  <si>
    <t>C82</t>
  </si>
  <si>
    <t>C83</t>
  </si>
  <si>
    <t>C84</t>
  </si>
  <si>
    <t>C85</t>
  </si>
  <si>
    <t>C86</t>
  </si>
  <si>
    <t>C88</t>
  </si>
  <si>
    <t>C90</t>
  </si>
  <si>
    <t>C91</t>
  </si>
  <si>
    <t>C92</t>
  </si>
  <si>
    <t>C93</t>
  </si>
  <si>
    <t>C94</t>
  </si>
  <si>
    <t>C95</t>
  </si>
  <si>
    <t>C96</t>
  </si>
  <si>
    <t>UKUPNO</t>
  </si>
  <si>
    <t>Ukupno</t>
  </si>
  <si>
    <t>Spol</t>
  </si>
  <si>
    <t>PROSTATA (C61)</t>
  </si>
  <si>
    <t>DUŠNIK, BRONHI I PLUĆA (C33-C34)</t>
  </si>
  <si>
    <t>DEBELO I ZAVRŠNO CRIJEVO (C18-C20)</t>
  </si>
  <si>
    <t>MOKRAĆNI MJEHUR I DRUGI UROTELNI SUSTAV (C65-C68)</t>
  </si>
  <si>
    <t>BUBREG (C64)</t>
  </si>
  <si>
    <t>MELANOM KOŽE (C43)</t>
  </si>
  <si>
    <t>ŽELUDAC (C16)</t>
  </si>
  <si>
    <t>OSTALA I SLABO DEFINIRANA SIJELA</t>
  </si>
  <si>
    <t>GUŠTERAČA (C25)</t>
  </si>
  <si>
    <t>NON-HODGKIN LIMFOM (C82-C86, C96)</t>
  </si>
  <si>
    <t>JETRA (C22)</t>
  </si>
  <si>
    <t>DOJKA (C50)</t>
  </si>
  <si>
    <t>TIJELO MATERNICE (C54)</t>
  </si>
  <si>
    <t>ŠTITNJAČA (C73)</t>
  </si>
  <si>
    <t>JAJNIK (C56)</t>
  </si>
  <si>
    <t>LEUKEMIJE (C91-C95)</t>
  </si>
  <si>
    <t>USNA I USNA ŠUPLJINA (C00-C06)</t>
  </si>
  <si>
    <t>MULTIPLI MIJELOM I IMUNOPROLIFERATIVNE BOLESTI (C88, C90)</t>
  </si>
  <si>
    <t>GRKLJAN (C32)</t>
  </si>
  <si>
    <t>ŽDRIJELO (C09-C14)</t>
  </si>
  <si>
    <t>VRAT MATERNICE (C53)</t>
  </si>
  <si>
    <t>TESTIS (C62)</t>
  </si>
  <si>
    <t>JEDNJAK (C15)</t>
  </si>
  <si>
    <t>Muškarci</t>
  </si>
  <si>
    <t>Žene</t>
  </si>
  <si>
    <t>Dijagnoza</t>
  </si>
  <si>
    <t>Zloćudna novotvorina usne</t>
  </si>
  <si>
    <t>Zloćudna novotvorina baze jezika</t>
  </si>
  <si>
    <t>Zloćudna novotvorina ostalih i nespecificiranih dijelova jezika</t>
  </si>
  <si>
    <t>Zloćudna novotvorina desni</t>
  </si>
  <si>
    <t>Zloćudna novotvorina dna usta</t>
  </si>
  <si>
    <t>Zloćudna novotvorina nepca</t>
  </si>
  <si>
    <t>Zloćudna novotvorina ostalih i nespecificiranih dijelova usne šupljine</t>
  </si>
  <si>
    <t>Zloćudna novotvorina zaušne (parotidne) žlijezde</t>
  </si>
  <si>
    <t>Zloćudna novotvorina ostalih i nespecificiranih velikih žlijezda slinovnica</t>
  </si>
  <si>
    <t>Zloćudna novotvorina tonzile</t>
  </si>
  <si>
    <t>Zloćudna novotvorina orofarinksa</t>
  </si>
  <si>
    <t>Zloćudna novotvorina nazofarinksa</t>
  </si>
  <si>
    <t>Zloćudna novotvorina piriformnog sinusa</t>
  </si>
  <si>
    <t>Zloćudna novotvorina hipofarinksa</t>
  </si>
  <si>
    <t>Zloćudna novotvorina ostalih i nedovoljno definiranih sijela na usni, usnoj šupljini i ždrijelu</t>
  </si>
  <si>
    <t>Zloćudna novotvorina jednjaka</t>
  </si>
  <si>
    <t>Zloćudna novotvorina želudca</t>
  </si>
  <si>
    <t>Zloćudna novotvorina tankoga crijeva</t>
  </si>
  <si>
    <t>Zloćudna novotvorina debeloga crijeva (kolona)</t>
  </si>
  <si>
    <t>Zloćudna novotvorina rektosigmoidnog prijelaza</t>
  </si>
  <si>
    <t>Zloćudna novotvorina završnoga debelog crijeva (rektuma)</t>
  </si>
  <si>
    <t>Zloćudna novotvorina čmara (anusa) i analnog kanala</t>
  </si>
  <si>
    <t>Zloćudna novotvorina jetara i intrahepatičnih žučnih vodova</t>
  </si>
  <si>
    <t>Zloćudna novotvorina žučnog mjehura</t>
  </si>
  <si>
    <t>Zloćudna novotvorina ostalih i nespecificiranih dijelova bilijarnoga trakta</t>
  </si>
  <si>
    <t>Zloćudna novotvorina gušterače</t>
  </si>
  <si>
    <t>Zloćudna novotvorina ostalih i nedovoljno definiranih probavnih organa</t>
  </si>
  <si>
    <t>Zloćudna novotvorina nosne šupljine i srednjeg uha</t>
  </si>
  <si>
    <t>Zloćudna novotvorina akcesornih sinusa</t>
  </si>
  <si>
    <t>Zloćudna novotvorina grkljana (larinksa)</t>
  </si>
  <si>
    <t>Zloćudna novotvorina dušnika (traheje)</t>
  </si>
  <si>
    <t>Zloćudna novotvorina dušnica (bronha) i pluća</t>
  </si>
  <si>
    <t>Zloćudna novotvorina prsne žlijezde (timusa)</t>
  </si>
  <si>
    <t>Zloćudna novotvorina srca, sredoprsja (medijastinuma) i plućne ovojnice (pleure)</t>
  </si>
  <si>
    <t>Zloćudna novotvorina ostalih i nedovoljno definiranih sijela u dišnom sustavu i intratorakalnim organima</t>
  </si>
  <si>
    <t>Zloćudna novotvorina kostiju i zglobne hrskavice ekstremiteta</t>
  </si>
  <si>
    <t>Zloćudna novotvorina kosti i zglobne hrskavice ostalih i nespecificiranih sijela</t>
  </si>
  <si>
    <t>Zloćudni melanom kože</t>
  </si>
  <si>
    <t>Mezoteliom</t>
  </si>
  <si>
    <t>Kaposijev sarkom</t>
  </si>
  <si>
    <t>Zloćudne novotvorine perifernih živaca i autonomnoga živčanog sustava</t>
  </si>
  <si>
    <t>Zloćudna novotvorina retroperitoneja i peritoneja</t>
  </si>
  <si>
    <t>Zloćudna novotvorina ostaloga vezivnoga i mekoga tkiva</t>
  </si>
  <si>
    <t>Zloćudna novotvorina dojke</t>
  </si>
  <si>
    <t>Zloćudna novotvorina stidnice (vulve)</t>
  </si>
  <si>
    <t>Zloćudna novotvorina rodnice (vagine)</t>
  </si>
  <si>
    <t>Zloćudna novotvorina vrata maternice (cerviksa)</t>
  </si>
  <si>
    <t>Zloćudna novotvorina tijela maternice</t>
  </si>
  <si>
    <t>Zloćudna novotvorina maternice, nespecificirani dio</t>
  </si>
  <si>
    <t>Zloćudna novotvorina jajnika (ovarija)</t>
  </si>
  <si>
    <t>Zloćudna novotvorina ostalih i nespecificiranih ženskih spolnih organa</t>
  </si>
  <si>
    <t>Zloćudna novotvorina spolnog uda (penisa)</t>
  </si>
  <si>
    <t>Zloćudna novotvorina prostate</t>
  </si>
  <si>
    <t>Zloćudna novotvorina sjemenika (testisa)</t>
  </si>
  <si>
    <t>Zloćudna novotvorina ostalih i nespecificiranih muških spolnih organa</t>
  </si>
  <si>
    <t>Zloćudna novotvorina bubrega, osim bubrežne zdjelice</t>
  </si>
  <si>
    <t>Zloćudna novotvorina bubrežne zdjelice</t>
  </si>
  <si>
    <t>Zloćudna novotvorina mokraćovoda (uretera)</t>
  </si>
  <si>
    <t>Zloćudna novotvorina mokraćnoga mjehura</t>
  </si>
  <si>
    <t>Zloćudna novotvorina ostalih i nespecificiranih mokraćnih organa</t>
  </si>
  <si>
    <t>Zloćudna novotvorina oka i adneksa</t>
  </si>
  <si>
    <t>Zloćudna novotvorina moždanih ovojnica (meningi)</t>
  </si>
  <si>
    <t>Zloćudna novotvorina mozga</t>
  </si>
  <si>
    <t>Zloćudna novotvorina kralježnične moždine, moždanih živaca i ostalih dijelova središnjega živčanog sustava</t>
  </si>
  <si>
    <t>Zloćudna novotvorina štitnjače</t>
  </si>
  <si>
    <t>Zloćudna novotvorina nadbubrežne žlijezde</t>
  </si>
  <si>
    <t>Zloćudna novotvorina ostalih endokrinih žlijezda i srodnih struktura</t>
  </si>
  <si>
    <t>Zloćudna novotvorina ostalih i nedovoljno definiranih sijela</t>
  </si>
  <si>
    <t>Zloćudna novotvorina bez specificiranog sijela</t>
  </si>
  <si>
    <t>Hodgkinov limfom</t>
  </si>
  <si>
    <t>Folikularni limfom</t>
  </si>
  <si>
    <t>Ne-folikularni limfom</t>
  </si>
  <si>
    <t>Zreli limfomi T/NK-stanica</t>
  </si>
  <si>
    <t>Ostale i nespecificirane vrste non-Hodgkin limfoma</t>
  </si>
  <si>
    <t>Ostale specificirane vrste limfoma T/NK-stanica</t>
  </si>
  <si>
    <t>Zloćudne imunoproliferativne bolesti</t>
  </si>
  <si>
    <t>Multipli mijelom i zloćudne plazmocitne novotvorine</t>
  </si>
  <si>
    <t>Limfatična leukemija</t>
  </si>
  <si>
    <t>Mijeloična leukemija</t>
  </si>
  <si>
    <t>Monocitna leukemija</t>
  </si>
  <si>
    <t>Ostale leukemije specificirane vrste stanica</t>
  </si>
  <si>
    <t>Leukemija stanica nespecificirane vrste</t>
  </si>
  <si>
    <t>Ostale i nespecificirane zloćudne novotvorine limfatičnoga, hematopoetskoga i srodnih tkiva</t>
  </si>
  <si>
    <t>Zloćudne bolesti, osim ne-melanomskog raka kože (C00-C97, bez C44)</t>
  </si>
  <si>
    <t>MKB-10 dijagnoza</t>
  </si>
  <si>
    <t>Tablica 1.0</t>
  </si>
  <si>
    <t>Tablica 1.1</t>
  </si>
  <si>
    <t>*</t>
  </si>
  <si>
    <t>Tablica 2.0</t>
  </si>
  <si>
    <t>Županija</t>
  </si>
  <si>
    <t>Dobno-standardizirana stopa /100.000</t>
  </si>
  <si>
    <t>VARAŽDINSKA</t>
  </si>
  <si>
    <t>GRAD ZAGREB</t>
  </si>
  <si>
    <t>MEĐIMURSKA</t>
  </si>
  <si>
    <t>SPLITSKO-DALMATINSKA</t>
  </si>
  <si>
    <t>KARLOVAČKA</t>
  </si>
  <si>
    <t>ISTARSKA</t>
  </si>
  <si>
    <t>KOPRIVNIČKO-KRIŽEVAČKA</t>
  </si>
  <si>
    <t>VUKOVARSKO-SRIJEMSKA</t>
  </si>
  <si>
    <t>ŠIBENSKO-KNINSKA</t>
  </si>
  <si>
    <t>DUBROVAČKO-NERETVANSKA</t>
  </si>
  <si>
    <t>BRODSKO-POSAVSKA</t>
  </si>
  <si>
    <t>ZAGREBAČKA</t>
  </si>
  <si>
    <t>LIČKO-SENJSKA</t>
  </si>
  <si>
    <t>HRVATSKA</t>
  </si>
  <si>
    <t>ZADARSKA</t>
  </si>
  <si>
    <t>PRIMORSKO-GORANSKA</t>
  </si>
  <si>
    <t>BJELOVARSKO-BILOGORSKA</t>
  </si>
  <si>
    <t>KRAPINSKO-ZAGORSKA</t>
  </si>
  <si>
    <t>POŽEŠKO-SLAVONSKA</t>
  </si>
  <si>
    <t>OSJEČKO-BARANJSKA</t>
  </si>
  <si>
    <t>SISAČKO-MOSLAVAČKA</t>
  </si>
  <si>
    <t>VIROVITIČKO-PODRAVSKA</t>
  </si>
  <si>
    <t>MUŠKARCI</t>
  </si>
  <si>
    <t>ŽENE</t>
  </si>
  <si>
    <t>Tablica 3.0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</si>
  <si>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</si>
  <si>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</si>
  <si>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</si>
  <si>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</si>
  <si>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</si>
  <si>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</si>
  <si>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</si>
  <si>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</si>
  <si>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</si>
  <si>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</si>
  <si>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</si>
  <si>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</si>
  <si>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</si>
  <si>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</si>
  <si>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</si>
  <si>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</si>
  <si>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</si>
  <si>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</si>
  <si>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</si>
  <si>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</si>
  <si>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SPOL I SKUPINA DIJAGNOZA</t>
  </si>
  <si>
    <t>Tablica 3.1</t>
  </si>
  <si>
    <t>Tablica 1.2</t>
  </si>
  <si>
    <t>OSTALO</t>
  </si>
  <si>
    <t>UKUPNO - ZLOĆUDNE BOLESTI, OSIM NE-MELANOMSKOG RAKA KOŽE (C00-C97, BEZ C44)</t>
  </si>
  <si>
    <t>Verzija: 1.0</t>
  </si>
  <si>
    <t>SKUPINA DIJAGNOZA</t>
  </si>
  <si>
    <t>Gruba stopa /100.000</t>
  </si>
  <si>
    <t>Broj slučajeva</t>
  </si>
  <si>
    <t>Broj slučajeva po MKB-10 dijagnozi, dobnim skupinama i spolu, Hrvatska, 2022.</t>
  </si>
  <si>
    <t>Ovaj dokument objavljen je na dan 19. prosinca 2024., i sadrži podatke Registra za rak prema stanju baze od 16. prosinca 2024.</t>
  </si>
  <si>
    <t>Stopa incidencije na 100.000 stanovnika* po MKB-10 dijagnozi, dobnim skupinama i spolu, Hrvatska, 2022.</t>
  </si>
  <si>
    <t>Stope su izračunate na procjene stanovništva Hrvatske sredinom 2022. godine, dostupne na https://podaci.dzs.hr/2023/hr/58063</t>
  </si>
  <si>
    <t>Dobno-standardizirana* stopa incidencije raka na 100.000 stanovnika, županije i Hrvatska, 2022.</t>
  </si>
  <si>
    <t>Broj slučajeva po skupinama dijagnoza i spolu, 25 najčešćih skupina, Hrvatska, 2022.</t>
  </si>
  <si>
    <t>PLUĆA I DUŠNIK (C33-C34)</t>
  </si>
  <si>
    <t>MOKRAĆNI MJEHUR I DRUGI UROTEL (C65-C68)</t>
  </si>
  <si>
    <t>NON-HODGKINOV LIMFOM (C82-C86, C96)</t>
  </si>
  <si>
    <t>MOZAK I DRUGI CNS (C70-C72)</t>
  </si>
  <si>
    <t>NEPOZNATO SIJELO (C80)</t>
  </si>
  <si>
    <t>ŽUČNJAK I BILIJARNI TRAKT (C23-C24)</t>
  </si>
  <si>
    <t>Broj slučajeva invazivnog raka bez ne-melanomskog raka kože od 2018.-2022. godine, ukupno i 15 najčešćih sijela u 2022., prema stanju baze Registra za rak na dan 16. prosinca 2024.</t>
  </si>
  <si>
    <t>UKUPNO NAJČEŠĆIH 15 SKUPINA</t>
  </si>
  <si>
    <t>15 najčešćih skupina sijela raka po županijama i spolu, županije i Hrvatska, 2022.</t>
  </si>
  <si>
    <t>UKUPNO (C00-C97 BEZ C44)</t>
  </si>
  <si>
    <t>* standardizirana na dobnu-strukturu stanovništva Hrvatske prema Popisu 2011. godine - HR11 (dobno specifične stope izračunate na procjene stanovništva po dobi sredinom 2022., dostupne na https://podaci.dzs.hr/2023/hr/58063)</t>
  </si>
  <si>
    <t>Stopa /100.000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</si>
</sst>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2" fontId="0" fillId="0" borderId="3" xfId="0" applyNumberFormat="1" applyBorder="1"/>
    <xf numFmtId="164" fontId="2" fillId="2" borderId="3" xfId="0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0" fillId="0" borderId="5" xfId="0" applyNumberFormat="1" applyBorder="1"/>
    <xf numFmtId="164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left"/>
    </xf>
    <xf numFmtId="164" fontId="2" fillId="2" borderId="7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0" fillId="3" borderId="0" xfId="0" applyFill="1"/>
    <xf numFmtId="0" fontId="6" fillId="0" borderId="0" xfId="0" applyFont="1"/>
    <xf numFmtId="0" fontId="4" fillId="0" borderId="0" xfId="0" applyFont="1"/>
    <xf numFmtId="0" fontId="1" fillId="0" borderId="0" xfId="0" applyFont="1"/>
    <xf numFmtId="164" fontId="1" fillId="0" borderId="0" xfId="0" applyNumberFormat="1" applyFont="1"/>
    <xf numFmtId="0" fontId="4" fillId="2" borderId="14" xfId="0" applyFont="1" applyFill="1" applyBorder="1"/>
    <xf numFmtId="0" fontId="5" fillId="0" borderId="15" xfId="0" applyFont="1" applyBorder="1"/>
    <xf numFmtId="0" fontId="1" fillId="0" borderId="14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" fillId="2" borderId="15" xfId="0" applyFont="1" applyFill="1" applyBorder="1"/>
    <xf numFmtId="0" fontId="5" fillId="0" borderId="16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5" fillId="0" borderId="17" xfId="0" applyFont="1" applyBorder="1"/>
    <xf numFmtId="0" fontId="2" fillId="2" borderId="13" xfId="0" applyFont="1" applyFill="1" applyBorder="1" applyAlignment="1">
      <alignment horizontal="left"/>
    </xf>
    <xf numFmtId="2" fontId="1" fillId="0" borderId="3" xfId="0" applyNumberFormat="1" applyFont="1" applyBorder="1"/>
    <xf numFmtId="164" fontId="1" fillId="2" borderId="3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4" fillId="2" borderId="12" xfId="0" applyFont="1" applyFill="1" applyBorder="1"/>
    <xf numFmtId="0" fontId="1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0" fillId="0" borderId="13" xfId="0" applyBorder="1"/>
    <xf numFmtId="0" fontId="1" fillId="0" borderId="14" xfId="0" applyFont="1" applyBorder="1"/>
    <xf numFmtId="0" fontId="1" fillId="0" borderId="13" xfId="0" applyFont="1" applyBorder="1"/>
    <xf numFmtId="0" fontId="2" fillId="2" borderId="13" xfId="0" applyFont="1" applyFill="1" applyBorder="1"/>
    <xf numFmtId="0" fontId="1" fillId="2" borderId="16" xfId="0" applyFont="1" applyFill="1" applyBorder="1"/>
    <xf numFmtId="0" fontId="4" fillId="2" borderId="11" xfId="0" applyFont="1" applyFill="1" applyBorder="1"/>
    <xf numFmtId="0" fontId="0" fillId="0" borderId="9" xfId="0" applyBorder="1"/>
    <xf numFmtId="0" fontId="1" fillId="0" borderId="11" xfId="0" applyFont="1" applyBorder="1"/>
    <xf numFmtId="0" fontId="0" fillId="0" borderId="18" xfId="0" applyBorder="1" applyAlignment="1">
      <alignment horizontal="left"/>
    </xf>
    <xf numFmtId="0" fontId="0" fillId="0" borderId="16" xfId="0" applyBorder="1"/>
    <xf numFmtId="0" fontId="0" fillId="0" borderId="19" xfId="0" applyBorder="1"/>
    <xf numFmtId="0" fontId="1" fillId="0" borderId="10" xfId="0" applyFont="1" applyBorder="1" applyAlignment="1">
      <alignment horizontal="left"/>
    </xf>
    <xf numFmtId="0" fontId="1" fillId="0" borderId="9" xfId="0" applyFont="1" applyBorder="1"/>
    <xf numFmtId="0" fontId="1" fillId="2" borderId="18" xfId="0" applyFont="1" applyFill="1" applyBorder="1" applyAlignment="1">
      <alignment horizontal="left"/>
    </xf>
    <xf numFmtId="0" fontId="7" fillId="2" borderId="2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1" fillId="0" borderId="15" xfId="0" applyFont="1" applyBorder="1" applyAlignment="1">
      <alignment horizontal="left"/>
    </xf>
    <xf numFmtId="0" fontId="5" fillId="0" borderId="14" xfId="0" applyFont="1" applyBorder="1"/>
    <xf numFmtId="0" fontId="5" fillId="0" borderId="3" xfId="0" applyFont="1" applyBorder="1"/>
    <xf numFmtId="0" fontId="0" fillId="0" borderId="14" xfId="0" applyBorder="1"/>
    <xf numFmtId="0" fontId="2" fillId="2" borderId="7" xfId="0" applyFont="1" applyFill="1" applyBorder="1"/>
    <xf numFmtId="0" fontId="7" fillId="2" borderId="2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1" fillId="4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85">
    <dxf>
      <font>
        <b/>
        <charset val="238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1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0.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border diagonalUp="0" diagonalDown="0">
        <left style="thin">
          <color indexed="64"/>
        </left>
        <right/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/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69C142-4A2D-4293-90C0-27042ADE2431}" name="Table2" displayName="Table2" ref="A4:V232" totalsRowShown="0" headerRowDxfId="84" headerRowBorderDxfId="83" tableBorderDxfId="82">
  <autoFilter ref="A4:V232" xr:uid="{C1B710FD-65FE-42F3-8402-B4FF7FCC697A}"/>
  <sortState xmlns:xlrd2="http://schemas.microsoft.com/office/spreadsheetml/2017/richdata2" ref="A5:V232">
    <sortCondition ref="A5:A232"/>
  </sortState>
  <tableColumns count="22">
    <tableColumn id="1" xr3:uid="{8DE03981-2C26-48E7-805D-764E59BC3BC8}" name="MKB-10 dijagnoza" dataDxfId="81"/>
    <tableColumn id="22" xr3:uid="{1477347C-944B-449E-BC76-22CDA167ADF9}" name="Dijagnoza" dataDxfId="80"/>
    <tableColumn id="2" xr3:uid="{E66B10D3-4BD6-425C-A1C8-458375C54CD3}" name="Spol" dataDxfId="79"/>
    <tableColumn id="3" xr3:uid="{1BF72A4D-D288-466F-9371-3C77AF845C44}" name="Broj slučajeva" dataDxfId="78">
      <calculatedColumnFormula>SUM(Table2[[#This Row],[0-4]:[85+]])</calculatedColumnFormula>
    </tableColumn>
    <tableColumn id="4" xr3:uid="{201F4030-2D68-4CE8-BABB-45DAD42D1C0C}" name="0-4" dataDxfId="77"/>
    <tableColumn id="5" xr3:uid="{2C5C0F62-B619-4D7D-B0E3-23BAF8D41677}" name="5-9" dataDxfId="76"/>
    <tableColumn id="6" xr3:uid="{A9CF46E0-5DA5-4D63-86E6-A19A91388223}" name="10-14" dataDxfId="75"/>
    <tableColumn id="7" xr3:uid="{8AB66294-F905-4494-81AA-7C35DE9DE981}" name="15-19" dataDxfId="74"/>
    <tableColumn id="8" xr3:uid="{E34B4269-CA10-411E-82D7-D12B84862657}" name="20-24" dataDxfId="73"/>
    <tableColumn id="9" xr3:uid="{3B3E32A3-6B2C-4D70-89DD-23FD42AF0ECA}" name="25-29" dataDxfId="72"/>
    <tableColumn id="10" xr3:uid="{7E9A2FB1-D0FD-4988-B22C-AC9D2278FD12}" name="30-34" dataDxfId="71"/>
    <tableColumn id="11" xr3:uid="{CF2F162C-9C20-4217-8720-7C165BF7F024}" name="35-39" dataDxfId="70"/>
    <tableColumn id="12" xr3:uid="{E1D0BD51-660A-4BE5-8090-B6D92AED7E65}" name="40-44" dataDxfId="69"/>
    <tableColumn id="13" xr3:uid="{F8F3498F-3305-43E5-A722-841A8BADE289}" name="45-49" dataDxfId="68"/>
    <tableColumn id="14" xr3:uid="{A2DC82A9-C85D-4E7B-A8B5-3D1A333CDC44}" name="50-54" dataDxfId="67"/>
    <tableColumn id="15" xr3:uid="{CF84F17B-5A29-4C4A-9824-BCA529D37FB8}" name="55-59" dataDxfId="66"/>
    <tableColumn id="16" xr3:uid="{DC6F3F57-2CF3-442C-B8E2-E37F2EC22823}" name="60-64" dataDxfId="65"/>
    <tableColumn id="17" xr3:uid="{ACD31F4B-D424-4D3E-988C-9D5574F89263}" name="65-69" dataDxfId="64"/>
    <tableColumn id="18" xr3:uid="{BD966732-A455-4AA7-8552-DBDF90B51B74}" name="70-74" dataDxfId="63"/>
    <tableColumn id="19" xr3:uid="{8F399F8A-80AE-459F-B217-69ED6E4CD733}" name="75-79" dataDxfId="62"/>
    <tableColumn id="20" xr3:uid="{5BCB43AF-DDD8-45FC-A711-E112E50EA2A6}" name="80-84" dataDxfId="61"/>
    <tableColumn id="21" xr3:uid="{0EDB959C-B463-49FD-90E5-BA23A965E1F7}" name="85+" dataDxfId="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F12F79-C95F-46C4-BF9F-62BD2ED724D4}" name="Table1" displayName="Table1" ref="A4:V234" totalsRowShown="0" headerRowDxfId="59" dataDxfId="57" headerRowBorderDxfId="58" tableBorderDxfId="56">
  <autoFilter ref="A4:V234" xr:uid="{9E42549F-8D6D-49EB-B693-313A0CD6FACD}"/>
  <sortState xmlns:xlrd2="http://schemas.microsoft.com/office/spreadsheetml/2017/richdata2" ref="A5:V234">
    <sortCondition ref="A5:A234"/>
    <sortCondition ref="C5:C234"/>
  </sortState>
  <tableColumns count="22">
    <tableColumn id="1" xr3:uid="{FE5819A9-C8F1-49C8-A70A-1EA14AAF6D3B}" name="MKB-10 dijagnoza" dataDxfId="55"/>
    <tableColumn id="22" xr3:uid="{A985480F-1F84-4C72-9BDE-242153CB921C}" name="Dijagnoza" dataDxfId="54"/>
    <tableColumn id="2" xr3:uid="{8C54858A-EED4-4B67-820B-1CF78EB39CBB}" name="Spol" dataDxfId="53"/>
    <tableColumn id="3" xr3:uid="{166C9F9D-44A0-49CD-A543-E13B87679F26}" name="Stopa /100.000" dataDxfId="52"/>
    <tableColumn id="4" xr3:uid="{E0A38806-C40D-4578-B1EC-9A345EA18910}" name="0-4" dataDxfId="51"/>
    <tableColumn id="5" xr3:uid="{A960BEDA-7D9A-45B8-B3C2-67B2408285E9}" name="5-9" dataDxfId="50"/>
    <tableColumn id="6" xr3:uid="{A34293E0-2D33-4E0E-97D3-A065E50374DD}" name="10-14" dataDxfId="49"/>
    <tableColumn id="7" xr3:uid="{82EE734A-7BCB-4E66-8A1D-13D3D3F20D56}" name="15-19" dataDxfId="48"/>
    <tableColumn id="8" xr3:uid="{7BBC8EF8-EF2C-457A-9EE1-13DC1471B8BB}" name="20-24" dataDxfId="47"/>
    <tableColumn id="9" xr3:uid="{496823DA-5F23-45B3-A6C8-2AD646A4FD93}" name="25-29" dataDxfId="46"/>
    <tableColumn id="10" xr3:uid="{01FFBA64-2C1C-4E48-823D-B9FDB4F5EFD8}" name="30-34" dataDxfId="45"/>
    <tableColumn id="11" xr3:uid="{B1818ADE-1795-4664-A30B-D3332A3AF359}" name="35-39" dataDxfId="44"/>
    <tableColumn id="12" xr3:uid="{C230E3D5-1B08-47FF-8A3D-FAED31DFD5ED}" name="40-44" dataDxfId="43"/>
    <tableColumn id="13" xr3:uid="{3D8F11C6-AE89-43F3-AA15-F2B607249671}" name="45-49" dataDxfId="42"/>
    <tableColumn id="14" xr3:uid="{EF4D87AB-5830-4F07-B1DA-31D68C6CBBB6}" name="50-54" dataDxfId="41"/>
    <tableColumn id="15" xr3:uid="{09DE066F-FF5F-49D3-AF77-BDCF1E40ED2E}" name="55-59" dataDxfId="40"/>
    <tableColumn id="16" xr3:uid="{206A76F1-AC54-40C3-9750-23DBCB6A63D7}" name="60-64" dataDxfId="39"/>
    <tableColumn id="17" xr3:uid="{C6B77C22-2690-4499-A6E1-7943B8F26C1B}" name="65-69" dataDxfId="38"/>
    <tableColumn id="18" xr3:uid="{54C1217C-BF8C-4F94-9412-4038D40AFA99}" name="70-74" dataDxfId="37"/>
    <tableColumn id="19" xr3:uid="{3578ECF2-34E8-4860-A323-987059624D0A}" name="75-79" dataDxfId="36"/>
    <tableColumn id="20" xr3:uid="{5F682CDE-7C19-4220-B8E4-8AD2B459D913}" name="80-84" dataDxfId="35"/>
    <tableColumn id="21" xr3:uid="{44618779-9A07-4FEB-824E-7E168B6A650F}" name="85+" dataDxfId="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E6EDA3-101D-4B8F-91D5-CD4E8B2A3BE0}" name="Table3" displayName="Table3" ref="A4:D31" totalsRowShown="0" headerRowDxfId="33" headerRowBorderDxfId="32">
  <autoFilter ref="A4:D31" xr:uid="{7A650AF4-98F6-4824-AFF6-EBE7725B9C6C}"/>
  <tableColumns count="4">
    <tableColumn id="1" xr3:uid="{45F841A2-A36D-4D39-A920-7179CBBB927C}" name="Dijagnoza" dataDxfId="31" totalsRowDxfId="30"/>
    <tableColumn id="2" xr3:uid="{AB5761E6-A983-419B-B66B-612508E326F6}" name="Ukupno" dataDxfId="29" totalsRowDxfId="28"/>
    <tableColumn id="3" xr3:uid="{9B810D77-6136-48FF-A39A-3B91CFB787A7}" name="Muškarci" dataDxfId="27" totalsRowDxfId="26"/>
    <tableColumn id="4" xr3:uid="{C6A7EDB4-EC93-4181-A6BB-3ED662AED2F0}" name="Žene" dataDxfId="25" totalsRow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0C08D0-2AC3-4364-809C-F2DD991A6F96}" name="Table6" displayName="Table6" ref="A5:C27" totalsRowShown="0">
  <autoFilter ref="A5:C27" xr:uid="{22CAE5B5-C2AB-497B-A4F6-939B9B1163BF}"/>
  <tableColumns count="3">
    <tableColumn id="1" xr3:uid="{F57964B7-C95B-46AD-9F37-8F2606546B4A}" name="Županija"/>
    <tableColumn id="2" xr3:uid="{A9EAC890-F8A3-44EF-953F-7590A43B5E47}" name="Dobno-standardizirana stopa /100.000" dataDxfId="23"/>
    <tableColumn id="3" xr3:uid="{B9F0D276-A9C0-48FC-8D17-931692E2738B}" name="Gruba stopa /100.000" dataDxfId="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8743E9-3FF9-4EAF-9F05-42422AAAEC0A}" name="Table7" displayName="Table7" ref="F5:H27" totalsRowShown="0">
  <autoFilter ref="F5:H27" xr:uid="{239E57B4-6B3F-4C93-96F7-63D41B6F3532}"/>
  <tableColumns count="3">
    <tableColumn id="1" xr3:uid="{97E0A3B3-6123-4547-8B4F-6E22247589E9}" name="Županija"/>
    <tableColumn id="2" xr3:uid="{FC35A517-1FFE-414B-8C23-39D67F0099EC}" name="Dobno-standardizirana stopa /100.000" dataDxfId="21"/>
    <tableColumn id="3" xr3:uid="{C33DCC75-08E6-4BD6-B68A-34ABFC4C2F84}" name="Gruba stopa /100.000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A57139-A720-4A70-AF1E-2E41ED22E1FD}" name="Table4" displayName="Table4" ref="A4:R49" totalsRowShown="0" headerRowDxfId="19" headerRowBorderDxfId="18">
  <autoFilter ref="A4:R49" xr:uid="{156DC9C7-8664-4C40-8048-C9F5A59968A7}"/>
  <tableColumns count="18">
    <tableColumn id="1" xr3:uid="{8C983058-C40C-4018-B99F-FE78A2CC690D}" name="SPOL I SKUPINA DIJAGNOZA" dataDxfId="17"/>
    <tableColumn id="2" xr3:uid="{8B96B4EC-1FD8-4773-9A13-1A6AF62EAA16}" name="DEBELO I ZAVRŠNO CRIJEVO (C18-C20)" dataDxfId="16"/>
    <tableColumn id="3" xr3:uid="{5F367AE6-0644-4830-946E-1B776AD3AA69}" name="DUŠNIK, BRONHI I PLUĆA (C33-C34)" dataDxfId="15"/>
    <tableColumn id="4" xr3:uid="{80017E40-AEC8-4D6F-8768-1509A08A0162}" name="DOJKA (C50)" dataDxfId="14"/>
    <tableColumn id="5" xr3:uid="{289D1FE6-6482-40A7-929F-88209A1B44A1}" name="PROSTATA (C61)" dataDxfId="13"/>
    <tableColumn id="6" xr3:uid="{53CC11D1-B62E-42CA-B3A1-0CD742E0E707}" name="MOKRAĆNI MJEHUR I DRUGI UROTELNI SUSTAV (C65-C68)" dataDxfId="12"/>
    <tableColumn id="7" xr3:uid="{D3C5375F-5FFD-44A1-A771-919C5EDE496A}" name="MELANOM KOŽE (C43)" dataDxfId="11"/>
    <tableColumn id="8" xr3:uid="{11D22E0F-9E45-4219-A355-98F8269711FF}" name="BUBREG (C64)" dataDxfId="10"/>
    <tableColumn id="9" xr3:uid="{714B77FD-B920-45AF-8D1F-21F43D8051AC}" name="ŽELUDAC (C16)" dataDxfId="9"/>
    <tableColumn id="10" xr3:uid="{A720085C-9263-49D2-941E-78B5432E3AAC}" name="GUŠTERAČA (C25)" dataDxfId="8"/>
    <tableColumn id="11" xr3:uid="{7697E19B-3769-4AFE-A0A2-3F7CDF148E8C}" name="TIJELO MATERNICE (C54)" dataDxfId="7"/>
    <tableColumn id="12" xr3:uid="{BC53FCD6-BFDF-43FC-A368-4284733E7E29}" name="ŠTITNJAČA (C73)" dataDxfId="6"/>
    <tableColumn id="13" xr3:uid="{3BB84503-C667-44F6-8F57-2B07E8CB0D9F}" name="NON-HODGKIN LIMFOM (C82-C86, C96)" dataDxfId="5"/>
    <tableColumn id="14" xr3:uid="{8E3C623B-0942-42A2-987B-E7B363623F68}" name="JETRA (C22)" dataDxfId="4"/>
    <tableColumn id="15" xr3:uid="{5B92A714-7F53-42B6-9C4B-A285D7D4D917}" name="LEUKEMIJE (C91-C95)" dataDxfId="3"/>
    <tableColumn id="16" xr3:uid="{05DD2C93-F529-42AF-852E-BC3A9A8E976E}" name="JAJNIK (C56)" dataDxfId="2"/>
    <tableColumn id="35" xr3:uid="{64826D03-24A1-405C-8247-FCB9BD89DED2}" name="UKUPNO NAJČEŠĆIH 15 SKUPINA" dataDxfId="1"/>
    <tableColumn id="17" xr3:uid="{C2101B15-9C1A-4672-9CD1-E1D70B44B230}" name="UKUPNO (C00-C97 BEZ C44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9F0E-0766-4808-A011-4758166A945D}">
  <dimension ref="A1:V235"/>
  <sheetViews>
    <sheetView tabSelected="1" workbookViewId="0">
      <pane ySplit="4" topLeftCell="A5" activePane="bottomLeft" state="frozen"/>
      <selection pane="bottomLeft" activeCell="X152" sqref="X152"/>
    </sheetView>
  </sheetViews>
  <sheetFormatPr defaultRowHeight="14.5" x14ac:dyDescent="0.35"/>
  <cols>
    <col min="1" max="1" width="19.1796875" bestFit="1" customWidth="1"/>
    <col min="2" max="2" width="83.81640625" bestFit="1" customWidth="1"/>
    <col min="4" max="4" width="13.453125" customWidth="1"/>
  </cols>
  <sheetData>
    <row r="1" spans="1:22" x14ac:dyDescent="0.35">
      <c r="A1" s="20" t="s">
        <v>215</v>
      </c>
      <c r="B1" s="20" t="s">
        <v>275</v>
      </c>
    </row>
    <row r="4" spans="1:22" x14ac:dyDescent="0.35">
      <c r="A4" s="36" t="s">
        <v>214</v>
      </c>
      <c r="B4" s="23" t="s">
        <v>129</v>
      </c>
      <c r="C4" s="23" t="s">
        <v>103</v>
      </c>
      <c r="D4" s="23" t="s">
        <v>274</v>
      </c>
      <c r="E4" s="23" t="s">
        <v>0</v>
      </c>
      <c r="F4" s="23" t="s">
        <v>1</v>
      </c>
      <c r="G4" s="23" t="s">
        <v>2</v>
      </c>
      <c r="H4" s="23" t="s">
        <v>3</v>
      </c>
      <c r="I4" s="23" t="s">
        <v>4</v>
      </c>
      <c r="J4" s="23" t="s">
        <v>5</v>
      </c>
      <c r="K4" s="23" t="s">
        <v>6</v>
      </c>
      <c r="L4" s="23" t="s">
        <v>7</v>
      </c>
      <c r="M4" s="23" t="s">
        <v>8</v>
      </c>
      <c r="N4" s="23" t="s">
        <v>9</v>
      </c>
      <c r="O4" s="23" t="s">
        <v>10</v>
      </c>
      <c r="P4" s="23" t="s">
        <v>11</v>
      </c>
      <c r="Q4" s="23" t="s">
        <v>12</v>
      </c>
      <c r="R4" s="23" t="s">
        <v>13</v>
      </c>
      <c r="S4" s="23" t="s">
        <v>14</v>
      </c>
      <c r="T4" s="23" t="s">
        <v>15</v>
      </c>
      <c r="U4" s="23" t="s">
        <v>16</v>
      </c>
      <c r="V4" s="48" t="s">
        <v>17</v>
      </c>
    </row>
    <row r="5" spans="1:22" x14ac:dyDescent="0.35">
      <c r="A5" s="38" t="s">
        <v>18</v>
      </c>
      <c r="B5" s="24" t="s">
        <v>130</v>
      </c>
      <c r="C5" s="43" t="s">
        <v>127</v>
      </c>
      <c r="D5" s="43">
        <f>SUM(Table2[[#This Row],[0-4]:[85+]])</f>
        <v>60</v>
      </c>
      <c r="E5" s="43"/>
      <c r="F5" s="43"/>
      <c r="G5" s="43"/>
      <c r="H5" s="43"/>
      <c r="I5" s="43"/>
      <c r="J5" s="43"/>
      <c r="K5" s="43"/>
      <c r="L5" s="43">
        <v>1</v>
      </c>
      <c r="M5" s="43"/>
      <c r="N5" s="43">
        <v>3</v>
      </c>
      <c r="O5" s="43">
        <v>1</v>
      </c>
      <c r="P5" s="43">
        <v>2</v>
      </c>
      <c r="Q5" s="43">
        <v>10</v>
      </c>
      <c r="R5" s="43">
        <v>9</v>
      </c>
      <c r="S5" s="43">
        <v>11</v>
      </c>
      <c r="T5" s="43">
        <v>7</v>
      </c>
      <c r="U5" s="43">
        <v>8</v>
      </c>
      <c r="V5" s="49">
        <v>8</v>
      </c>
    </row>
    <row r="6" spans="1:22" x14ac:dyDescent="0.35">
      <c r="A6" s="38" t="s">
        <v>18</v>
      </c>
      <c r="B6" s="24" t="s">
        <v>130</v>
      </c>
      <c r="C6" s="43" t="s">
        <v>128</v>
      </c>
      <c r="D6" s="43">
        <f>SUM(Table2[[#This Row],[0-4]:[85+]])</f>
        <v>46</v>
      </c>
      <c r="E6" s="43"/>
      <c r="F6" s="43"/>
      <c r="G6" s="43"/>
      <c r="H6" s="43"/>
      <c r="I6" s="43"/>
      <c r="J6" s="43"/>
      <c r="K6" s="43"/>
      <c r="L6" s="43"/>
      <c r="M6" s="43"/>
      <c r="N6" s="43">
        <v>1</v>
      </c>
      <c r="O6" s="43">
        <v>1</v>
      </c>
      <c r="P6" s="43"/>
      <c r="Q6" s="43">
        <v>2</v>
      </c>
      <c r="R6" s="43">
        <v>3</v>
      </c>
      <c r="S6" s="43">
        <v>9</v>
      </c>
      <c r="T6" s="43">
        <v>8</v>
      </c>
      <c r="U6" s="43">
        <v>10</v>
      </c>
      <c r="V6" s="49">
        <v>12</v>
      </c>
    </row>
    <row r="7" spans="1:22" x14ac:dyDescent="0.35">
      <c r="A7" s="37" t="s">
        <v>18</v>
      </c>
      <c r="B7" s="25" t="s">
        <v>130</v>
      </c>
      <c r="C7" s="44" t="s">
        <v>102</v>
      </c>
      <c r="D7" s="43">
        <f>SUM(Table2[[#This Row],[0-4]:[85+]])</f>
        <v>106</v>
      </c>
      <c r="E7" s="44"/>
      <c r="F7" s="44"/>
      <c r="G7" s="44"/>
      <c r="H7" s="44"/>
      <c r="I7" s="44"/>
      <c r="J7" s="44"/>
      <c r="K7" s="44"/>
      <c r="L7" s="44">
        <v>1</v>
      </c>
      <c r="M7" s="44"/>
      <c r="N7" s="44">
        <v>4</v>
      </c>
      <c r="O7" s="44">
        <v>2</v>
      </c>
      <c r="P7" s="44">
        <v>2</v>
      </c>
      <c r="Q7" s="44">
        <v>12</v>
      </c>
      <c r="R7" s="44">
        <v>12</v>
      </c>
      <c r="S7" s="44">
        <v>20</v>
      </c>
      <c r="T7" s="44">
        <v>15</v>
      </c>
      <c r="U7" s="44">
        <v>18</v>
      </c>
      <c r="V7" s="50">
        <v>20</v>
      </c>
    </row>
    <row r="8" spans="1:22" x14ac:dyDescent="0.35">
      <c r="A8" s="38" t="s">
        <v>19</v>
      </c>
      <c r="B8" s="26" t="s">
        <v>131</v>
      </c>
      <c r="C8" s="43" t="s">
        <v>127</v>
      </c>
      <c r="D8" s="43">
        <f>SUM(Table2[[#This Row],[0-4]:[85+]])</f>
        <v>33</v>
      </c>
      <c r="E8" s="43"/>
      <c r="F8" s="43"/>
      <c r="G8" s="43"/>
      <c r="H8" s="43"/>
      <c r="I8" s="43"/>
      <c r="J8" s="43"/>
      <c r="K8" s="43"/>
      <c r="L8" s="43"/>
      <c r="M8" s="43">
        <v>2</v>
      </c>
      <c r="N8" s="43"/>
      <c r="O8" s="43">
        <v>3</v>
      </c>
      <c r="P8" s="43">
        <v>5</v>
      </c>
      <c r="Q8" s="43">
        <v>9</v>
      </c>
      <c r="R8" s="43">
        <v>9</v>
      </c>
      <c r="S8" s="43">
        <v>1</v>
      </c>
      <c r="T8" s="43">
        <v>2</v>
      </c>
      <c r="U8" s="43">
        <v>1</v>
      </c>
      <c r="V8" s="49">
        <v>1</v>
      </c>
    </row>
    <row r="9" spans="1:22" x14ac:dyDescent="0.35">
      <c r="A9" s="38" t="s">
        <v>19</v>
      </c>
      <c r="B9" s="26" t="s">
        <v>131</v>
      </c>
      <c r="C9" s="43" t="s">
        <v>128</v>
      </c>
      <c r="D9" s="43">
        <f>SUM(Table2[[#This Row],[0-4]:[85+]])</f>
        <v>5</v>
      </c>
      <c r="E9" s="43"/>
      <c r="F9" s="43"/>
      <c r="G9" s="43"/>
      <c r="H9" s="43"/>
      <c r="I9" s="43"/>
      <c r="J9" s="43"/>
      <c r="K9" s="43"/>
      <c r="L9" s="43"/>
      <c r="M9" s="43">
        <v>1</v>
      </c>
      <c r="N9" s="43"/>
      <c r="O9" s="43"/>
      <c r="P9" s="43"/>
      <c r="Q9" s="43">
        <v>1</v>
      </c>
      <c r="R9" s="43"/>
      <c r="S9" s="43"/>
      <c r="T9" s="43">
        <v>2</v>
      </c>
      <c r="U9" s="43"/>
      <c r="V9" s="49">
        <v>1</v>
      </c>
    </row>
    <row r="10" spans="1:22" x14ac:dyDescent="0.35">
      <c r="A10" s="37" t="s">
        <v>19</v>
      </c>
      <c r="B10" s="25" t="s">
        <v>131</v>
      </c>
      <c r="C10" s="44" t="s">
        <v>102</v>
      </c>
      <c r="D10" s="43">
        <f>SUM(Table2[[#This Row],[0-4]:[85+]])</f>
        <v>38</v>
      </c>
      <c r="E10" s="44"/>
      <c r="F10" s="44"/>
      <c r="G10" s="44"/>
      <c r="H10" s="44"/>
      <c r="I10" s="44"/>
      <c r="J10" s="44"/>
      <c r="K10" s="44"/>
      <c r="L10" s="44"/>
      <c r="M10" s="44">
        <v>3</v>
      </c>
      <c r="N10" s="44"/>
      <c r="O10" s="44">
        <v>3</v>
      </c>
      <c r="P10" s="44">
        <v>5</v>
      </c>
      <c r="Q10" s="44">
        <v>10</v>
      </c>
      <c r="R10" s="44">
        <v>9</v>
      </c>
      <c r="S10" s="44">
        <v>1</v>
      </c>
      <c r="T10" s="44">
        <v>4</v>
      </c>
      <c r="U10" s="44">
        <v>1</v>
      </c>
      <c r="V10" s="50">
        <v>2</v>
      </c>
    </row>
    <row r="11" spans="1:22" x14ac:dyDescent="0.35">
      <c r="A11" s="38" t="s">
        <v>20</v>
      </c>
      <c r="B11" s="26" t="s">
        <v>132</v>
      </c>
      <c r="C11" s="43" t="s">
        <v>127</v>
      </c>
      <c r="D11" s="43">
        <f>SUM(Table2[[#This Row],[0-4]:[85+]])</f>
        <v>62</v>
      </c>
      <c r="E11" s="43"/>
      <c r="F11" s="43"/>
      <c r="G11" s="43"/>
      <c r="H11" s="43"/>
      <c r="I11" s="43"/>
      <c r="J11" s="43"/>
      <c r="K11" s="43"/>
      <c r="L11" s="43">
        <v>1</v>
      </c>
      <c r="M11" s="43">
        <v>3</v>
      </c>
      <c r="N11" s="43">
        <v>3</v>
      </c>
      <c r="O11" s="43">
        <v>7</v>
      </c>
      <c r="P11" s="43">
        <v>7</v>
      </c>
      <c r="Q11" s="43">
        <v>13</v>
      </c>
      <c r="R11" s="43">
        <v>10</v>
      </c>
      <c r="S11" s="43">
        <v>8</v>
      </c>
      <c r="T11" s="43">
        <v>3</v>
      </c>
      <c r="U11" s="43">
        <v>5</v>
      </c>
      <c r="V11" s="49">
        <v>2</v>
      </c>
    </row>
    <row r="12" spans="1:22" x14ac:dyDescent="0.35">
      <c r="A12" s="38" t="s">
        <v>20</v>
      </c>
      <c r="B12" s="26" t="s">
        <v>132</v>
      </c>
      <c r="C12" s="43" t="s">
        <v>128</v>
      </c>
      <c r="D12" s="43">
        <f>SUM(Table2[[#This Row],[0-4]:[85+]])</f>
        <v>25</v>
      </c>
      <c r="E12" s="43"/>
      <c r="F12" s="43"/>
      <c r="G12" s="43"/>
      <c r="H12" s="43"/>
      <c r="I12" s="43"/>
      <c r="J12" s="43"/>
      <c r="K12" s="43"/>
      <c r="L12" s="43"/>
      <c r="M12" s="43">
        <v>3</v>
      </c>
      <c r="N12" s="43">
        <v>1</v>
      </c>
      <c r="O12" s="43">
        <v>2</v>
      </c>
      <c r="P12" s="43">
        <v>5</v>
      </c>
      <c r="Q12" s="43">
        <v>4</v>
      </c>
      <c r="R12" s="43">
        <v>1</v>
      </c>
      <c r="S12" s="43">
        <v>3</v>
      </c>
      <c r="T12" s="43">
        <v>1</v>
      </c>
      <c r="U12" s="43">
        <v>3</v>
      </c>
      <c r="V12" s="49">
        <v>2</v>
      </c>
    </row>
    <row r="13" spans="1:22" x14ac:dyDescent="0.35">
      <c r="A13" s="37" t="s">
        <v>20</v>
      </c>
      <c r="B13" s="25" t="s">
        <v>132</v>
      </c>
      <c r="C13" s="44" t="s">
        <v>102</v>
      </c>
      <c r="D13" s="43">
        <f>SUM(Table2[[#This Row],[0-4]:[85+]])</f>
        <v>87</v>
      </c>
      <c r="E13" s="44"/>
      <c r="F13" s="44"/>
      <c r="G13" s="44"/>
      <c r="H13" s="44"/>
      <c r="I13" s="44"/>
      <c r="J13" s="44"/>
      <c r="K13" s="44"/>
      <c r="L13" s="44">
        <v>1</v>
      </c>
      <c r="M13" s="44">
        <v>6</v>
      </c>
      <c r="N13" s="44">
        <v>4</v>
      </c>
      <c r="O13" s="44">
        <v>9</v>
      </c>
      <c r="P13" s="44">
        <v>12</v>
      </c>
      <c r="Q13" s="44">
        <v>17</v>
      </c>
      <c r="R13" s="44">
        <v>11</v>
      </c>
      <c r="S13" s="44">
        <v>11</v>
      </c>
      <c r="T13" s="44">
        <v>4</v>
      </c>
      <c r="U13" s="44">
        <v>8</v>
      </c>
      <c r="V13" s="50">
        <v>4</v>
      </c>
    </row>
    <row r="14" spans="1:22" x14ac:dyDescent="0.35">
      <c r="A14" s="38" t="s">
        <v>21</v>
      </c>
      <c r="B14" s="26" t="s">
        <v>133</v>
      </c>
      <c r="C14" s="43" t="s">
        <v>127</v>
      </c>
      <c r="D14" s="43">
        <f>SUM(Table2[[#This Row],[0-4]:[85+]])</f>
        <v>14</v>
      </c>
      <c r="E14" s="43"/>
      <c r="F14" s="43"/>
      <c r="G14" s="43"/>
      <c r="H14" s="43"/>
      <c r="I14" s="43"/>
      <c r="J14" s="43"/>
      <c r="K14" s="43"/>
      <c r="L14" s="43"/>
      <c r="M14" s="43">
        <v>1</v>
      </c>
      <c r="N14" s="43"/>
      <c r="O14" s="43"/>
      <c r="P14" s="43">
        <v>3</v>
      </c>
      <c r="Q14" s="43">
        <v>3</v>
      </c>
      <c r="R14" s="43">
        <v>1</v>
      </c>
      <c r="S14" s="43">
        <v>3</v>
      </c>
      <c r="T14" s="43">
        <v>2</v>
      </c>
      <c r="U14" s="43">
        <v>1</v>
      </c>
      <c r="V14" s="49"/>
    </row>
    <row r="15" spans="1:22" x14ac:dyDescent="0.35">
      <c r="A15" s="38" t="s">
        <v>21</v>
      </c>
      <c r="B15" s="26" t="s">
        <v>133</v>
      </c>
      <c r="C15" s="43" t="s">
        <v>128</v>
      </c>
      <c r="D15" s="43">
        <f>SUM(Table2[[#This Row],[0-4]:[85+]])</f>
        <v>11</v>
      </c>
      <c r="E15" s="43"/>
      <c r="F15" s="43"/>
      <c r="G15" s="43"/>
      <c r="H15" s="43"/>
      <c r="I15" s="43"/>
      <c r="J15" s="43"/>
      <c r="K15" s="43"/>
      <c r="L15" s="43"/>
      <c r="M15" s="43"/>
      <c r="N15" s="43">
        <v>1</v>
      </c>
      <c r="O15" s="43"/>
      <c r="P15" s="43"/>
      <c r="Q15" s="43">
        <v>4</v>
      </c>
      <c r="R15" s="43"/>
      <c r="S15" s="43">
        <v>3</v>
      </c>
      <c r="T15" s="43"/>
      <c r="U15" s="43">
        <v>1</v>
      </c>
      <c r="V15" s="49">
        <v>2</v>
      </c>
    </row>
    <row r="16" spans="1:22" x14ac:dyDescent="0.35">
      <c r="A16" s="37" t="s">
        <v>21</v>
      </c>
      <c r="B16" s="25" t="s">
        <v>133</v>
      </c>
      <c r="C16" s="44" t="s">
        <v>102</v>
      </c>
      <c r="D16" s="43">
        <f>SUM(Table2[[#This Row],[0-4]:[85+]])</f>
        <v>25</v>
      </c>
      <c r="E16" s="44"/>
      <c r="F16" s="44"/>
      <c r="G16" s="44"/>
      <c r="H16" s="44"/>
      <c r="I16" s="44"/>
      <c r="J16" s="44"/>
      <c r="K16" s="44"/>
      <c r="L16" s="44"/>
      <c r="M16" s="44">
        <v>1</v>
      </c>
      <c r="N16" s="44">
        <v>1</v>
      </c>
      <c r="O16" s="44"/>
      <c r="P16" s="44">
        <v>3</v>
      </c>
      <c r="Q16" s="44">
        <v>7</v>
      </c>
      <c r="R16" s="44">
        <v>1</v>
      </c>
      <c r="S16" s="44">
        <v>6</v>
      </c>
      <c r="T16" s="44">
        <v>2</v>
      </c>
      <c r="U16" s="44">
        <v>2</v>
      </c>
      <c r="V16" s="50">
        <v>2</v>
      </c>
    </row>
    <row r="17" spans="1:22" x14ac:dyDescent="0.35">
      <c r="A17" s="38" t="s">
        <v>22</v>
      </c>
      <c r="B17" s="26" t="s">
        <v>134</v>
      </c>
      <c r="C17" s="43" t="s">
        <v>127</v>
      </c>
      <c r="D17" s="43">
        <f>SUM(Table2[[#This Row],[0-4]:[85+]])</f>
        <v>23</v>
      </c>
      <c r="E17" s="43"/>
      <c r="F17" s="43"/>
      <c r="G17" s="43"/>
      <c r="H17" s="43"/>
      <c r="I17" s="43"/>
      <c r="J17" s="43"/>
      <c r="K17" s="43"/>
      <c r="L17" s="43">
        <v>1</v>
      </c>
      <c r="M17" s="43">
        <v>1</v>
      </c>
      <c r="N17" s="43">
        <v>1</v>
      </c>
      <c r="O17" s="43">
        <v>3</v>
      </c>
      <c r="P17" s="43">
        <v>5</v>
      </c>
      <c r="Q17" s="43">
        <v>3</v>
      </c>
      <c r="R17" s="43">
        <v>4</v>
      </c>
      <c r="S17" s="43">
        <v>4</v>
      </c>
      <c r="T17" s="43"/>
      <c r="U17" s="43"/>
      <c r="V17" s="49">
        <v>1</v>
      </c>
    </row>
    <row r="18" spans="1:22" x14ac:dyDescent="0.35">
      <c r="A18" s="38" t="s">
        <v>22</v>
      </c>
      <c r="B18" s="26" t="s">
        <v>134</v>
      </c>
      <c r="C18" s="43" t="s">
        <v>128</v>
      </c>
      <c r="D18" s="43">
        <f>SUM(Table2[[#This Row],[0-4]:[85+]])</f>
        <v>14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>
        <v>1</v>
      </c>
      <c r="P18" s="43">
        <v>4</v>
      </c>
      <c r="Q18" s="43">
        <v>3</v>
      </c>
      <c r="R18" s="43">
        <v>2</v>
      </c>
      <c r="S18" s="43">
        <v>3</v>
      </c>
      <c r="T18" s="43">
        <v>1</v>
      </c>
      <c r="U18" s="43"/>
      <c r="V18" s="49"/>
    </row>
    <row r="19" spans="1:22" x14ac:dyDescent="0.35">
      <c r="A19" s="37" t="s">
        <v>22</v>
      </c>
      <c r="B19" s="25" t="s">
        <v>134</v>
      </c>
      <c r="C19" s="44" t="s">
        <v>102</v>
      </c>
      <c r="D19" s="43">
        <f>SUM(Table2[[#This Row],[0-4]:[85+]])</f>
        <v>37</v>
      </c>
      <c r="E19" s="44"/>
      <c r="F19" s="44"/>
      <c r="G19" s="44"/>
      <c r="H19" s="44"/>
      <c r="I19" s="44"/>
      <c r="J19" s="44"/>
      <c r="K19" s="44"/>
      <c r="L19" s="44">
        <v>1</v>
      </c>
      <c r="M19" s="44">
        <v>1</v>
      </c>
      <c r="N19" s="44">
        <v>1</v>
      </c>
      <c r="O19" s="44">
        <v>4</v>
      </c>
      <c r="P19" s="44">
        <v>9</v>
      </c>
      <c r="Q19" s="44">
        <v>6</v>
      </c>
      <c r="R19" s="44">
        <v>6</v>
      </c>
      <c r="S19" s="44">
        <v>7</v>
      </c>
      <c r="T19" s="44">
        <v>1</v>
      </c>
      <c r="U19" s="44"/>
      <c r="V19" s="50">
        <v>1</v>
      </c>
    </row>
    <row r="20" spans="1:22" x14ac:dyDescent="0.35">
      <c r="A20" s="38" t="s">
        <v>23</v>
      </c>
      <c r="B20" s="26" t="s">
        <v>135</v>
      </c>
      <c r="C20" s="43" t="s">
        <v>127</v>
      </c>
      <c r="D20" s="43">
        <f>SUM(Table2[[#This Row],[0-4]:[85+]])</f>
        <v>17</v>
      </c>
      <c r="E20" s="43"/>
      <c r="F20" s="43"/>
      <c r="G20" s="43"/>
      <c r="H20" s="43"/>
      <c r="I20" s="43">
        <v>1</v>
      </c>
      <c r="J20" s="43"/>
      <c r="K20" s="43"/>
      <c r="L20" s="43"/>
      <c r="M20" s="43"/>
      <c r="N20" s="43">
        <v>1</v>
      </c>
      <c r="O20" s="43">
        <v>5</v>
      </c>
      <c r="P20" s="43">
        <v>1</v>
      </c>
      <c r="Q20" s="43">
        <v>5</v>
      </c>
      <c r="R20" s="43">
        <v>2</v>
      </c>
      <c r="S20" s="43">
        <v>1</v>
      </c>
      <c r="T20" s="43">
        <v>1</v>
      </c>
      <c r="U20" s="43"/>
      <c r="V20" s="49"/>
    </row>
    <row r="21" spans="1:22" x14ac:dyDescent="0.35">
      <c r="A21" s="38" t="s">
        <v>23</v>
      </c>
      <c r="B21" s="26" t="s">
        <v>135</v>
      </c>
      <c r="C21" s="43" t="s">
        <v>128</v>
      </c>
      <c r="D21" s="43">
        <f>SUM(Table2[[#This Row],[0-4]:[85+]])</f>
        <v>14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>
        <v>4</v>
      </c>
      <c r="Q21" s="43">
        <v>3</v>
      </c>
      <c r="R21" s="43">
        <v>1</v>
      </c>
      <c r="S21" s="43">
        <v>3</v>
      </c>
      <c r="T21" s="43">
        <v>2</v>
      </c>
      <c r="U21" s="43"/>
      <c r="V21" s="49">
        <v>1</v>
      </c>
    </row>
    <row r="22" spans="1:22" x14ac:dyDescent="0.35">
      <c r="A22" s="37" t="s">
        <v>23</v>
      </c>
      <c r="B22" s="25" t="s">
        <v>135</v>
      </c>
      <c r="C22" s="44" t="s">
        <v>102</v>
      </c>
      <c r="D22" s="43">
        <f>SUM(Table2[[#This Row],[0-4]:[85+]])</f>
        <v>31</v>
      </c>
      <c r="E22" s="44"/>
      <c r="F22" s="44"/>
      <c r="G22" s="44"/>
      <c r="H22" s="44"/>
      <c r="I22" s="44">
        <v>1</v>
      </c>
      <c r="J22" s="44"/>
      <c r="K22" s="44"/>
      <c r="L22" s="44"/>
      <c r="M22" s="44"/>
      <c r="N22" s="44">
        <v>1</v>
      </c>
      <c r="O22" s="44">
        <v>5</v>
      </c>
      <c r="P22" s="44">
        <v>5</v>
      </c>
      <c r="Q22" s="44">
        <v>8</v>
      </c>
      <c r="R22" s="44">
        <v>3</v>
      </c>
      <c r="S22" s="44">
        <v>4</v>
      </c>
      <c r="T22" s="44">
        <v>3</v>
      </c>
      <c r="U22" s="44"/>
      <c r="V22" s="50">
        <v>1</v>
      </c>
    </row>
    <row r="23" spans="1:22" x14ac:dyDescent="0.35">
      <c r="A23" s="38" t="s">
        <v>24</v>
      </c>
      <c r="B23" s="26" t="s">
        <v>136</v>
      </c>
      <c r="C23" s="43" t="s">
        <v>127</v>
      </c>
      <c r="D23" s="43">
        <f>SUM(Table2[[#This Row],[0-4]:[85+]])</f>
        <v>27</v>
      </c>
      <c r="E23" s="43"/>
      <c r="F23" s="43"/>
      <c r="G23" s="43"/>
      <c r="H23" s="43"/>
      <c r="I23" s="43"/>
      <c r="J23" s="43"/>
      <c r="K23" s="43"/>
      <c r="L23" s="43">
        <v>1</v>
      </c>
      <c r="M23" s="43"/>
      <c r="N23" s="43">
        <v>1</v>
      </c>
      <c r="O23" s="43">
        <v>3</v>
      </c>
      <c r="P23" s="43">
        <v>4</v>
      </c>
      <c r="Q23" s="43">
        <v>4</v>
      </c>
      <c r="R23" s="43">
        <v>6</v>
      </c>
      <c r="S23" s="43">
        <v>3</v>
      </c>
      <c r="T23" s="43">
        <v>2</v>
      </c>
      <c r="U23" s="43">
        <v>3</v>
      </c>
      <c r="V23" s="49"/>
    </row>
    <row r="24" spans="1:22" x14ac:dyDescent="0.35">
      <c r="A24" s="38" t="s">
        <v>24</v>
      </c>
      <c r="B24" s="24" t="s">
        <v>136</v>
      </c>
      <c r="C24" s="43" t="s">
        <v>128</v>
      </c>
      <c r="D24" s="43">
        <f>SUM(Table2[[#This Row],[0-4]:[85+]])</f>
        <v>8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>
        <v>2</v>
      </c>
      <c r="S24" s="43">
        <v>3</v>
      </c>
      <c r="T24" s="43"/>
      <c r="U24" s="43"/>
      <c r="V24" s="49">
        <v>3</v>
      </c>
    </row>
    <row r="25" spans="1:22" x14ac:dyDescent="0.35">
      <c r="A25" s="37" t="s">
        <v>24</v>
      </c>
      <c r="B25" s="25" t="s">
        <v>136</v>
      </c>
      <c r="C25" s="44" t="s">
        <v>102</v>
      </c>
      <c r="D25" s="43">
        <f>SUM(Table2[[#This Row],[0-4]:[85+]])</f>
        <v>35</v>
      </c>
      <c r="E25" s="44"/>
      <c r="F25" s="44"/>
      <c r="G25" s="44"/>
      <c r="H25" s="44"/>
      <c r="I25" s="44"/>
      <c r="J25" s="44"/>
      <c r="K25" s="44"/>
      <c r="L25" s="44">
        <v>1</v>
      </c>
      <c r="M25" s="44"/>
      <c r="N25" s="44">
        <v>1</v>
      </c>
      <c r="O25" s="44">
        <v>3</v>
      </c>
      <c r="P25" s="44">
        <v>4</v>
      </c>
      <c r="Q25" s="44">
        <v>4</v>
      </c>
      <c r="R25" s="44">
        <v>8</v>
      </c>
      <c r="S25" s="44">
        <v>6</v>
      </c>
      <c r="T25" s="44">
        <v>2</v>
      </c>
      <c r="U25" s="44">
        <v>3</v>
      </c>
      <c r="V25" s="50">
        <v>3</v>
      </c>
    </row>
    <row r="26" spans="1:22" x14ac:dyDescent="0.35">
      <c r="A26" s="38" t="s">
        <v>25</v>
      </c>
      <c r="B26" s="26" t="s">
        <v>137</v>
      </c>
      <c r="C26" s="43" t="s">
        <v>127</v>
      </c>
      <c r="D26" s="43">
        <f>SUM(Table2[[#This Row],[0-4]:[85+]])</f>
        <v>33</v>
      </c>
      <c r="E26" s="43"/>
      <c r="F26" s="43"/>
      <c r="G26" s="43"/>
      <c r="H26" s="43"/>
      <c r="I26" s="43"/>
      <c r="J26" s="43">
        <v>1</v>
      </c>
      <c r="K26" s="43"/>
      <c r="L26" s="43"/>
      <c r="M26" s="43">
        <v>1</v>
      </c>
      <c r="N26" s="43">
        <v>2</v>
      </c>
      <c r="O26" s="43">
        <v>1</v>
      </c>
      <c r="P26" s="43">
        <v>1</v>
      </c>
      <c r="Q26" s="43">
        <v>5</v>
      </c>
      <c r="R26" s="43">
        <v>2</v>
      </c>
      <c r="S26" s="43">
        <v>7</v>
      </c>
      <c r="T26" s="43">
        <v>4</v>
      </c>
      <c r="U26" s="43">
        <v>6</v>
      </c>
      <c r="V26" s="49">
        <v>3</v>
      </c>
    </row>
    <row r="27" spans="1:22" x14ac:dyDescent="0.35">
      <c r="A27" s="38" t="s">
        <v>25</v>
      </c>
      <c r="B27" s="26" t="s">
        <v>137</v>
      </c>
      <c r="C27" s="43" t="s">
        <v>128</v>
      </c>
      <c r="D27" s="43">
        <f>SUM(Table2[[#This Row],[0-4]:[85+]])</f>
        <v>24</v>
      </c>
      <c r="E27" s="43"/>
      <c r="F27" s="43"/>
      <c r="G27" s="43"/>
      <c r="H27" s="43"/>
      <c r="I27" s="43"/>
      <c r="J27" s="43"/>
      <c r="K27" s="43"/>
      <c r="L27" s="43">
        <v>1</v>
      </c>
      <c r="M27" s="43">
        <v>1</v>
      </c>
      <c r="N27" s="43"/>
      <c r="O27" s="43">
        <v>2</v>
      </c>
      <c r="P27" s="43">
        <v>1</v>
      </c>
      <c r="Q27" s="43">
        <v>3</v>
      </c>
      <c r="R27" s="43">
        <v>4</v>
      </c>
      <c r="S27" s="43">
        <v>2</v>
      </c>
      <c r="T27" s="43">
        <v>3</v>
      </c>
      <c r="U27" s="43">
        <v>5</v>
      </c>
      <c r="V27" s="49">
        <v>2</v>
      </c>
    </row>
    <row r="28" spans="1:22" x14ac:dyDescent="0.35">
      <c r="A28" s="37" t="s">
        <v>25</v>
      </c>
      <c r="B28" s="25" t="s">
        <v>137</v>
      </c>
      <c r="C28" s="44" t="s">
        <v>102</v>
      </c>
      <c r="D28" s="43">
        <f>SUM(Table2[[#This Row],[0-4]:[85+]])</f>
        <v>57</v>
      </c>
      <c r="E28" s="44"/>
      <c r="F28" s="44"/>
      <c r="G28" s="44"/>
      <c r="H28" s="44"/>
      <c r="I28" s="44"/>
      <c r="J28" s="44">
        <v>1</v>
      </c>
      <c r="K28" s="44"/>
      <c r="L28" s="44">
        <v>1</v>
      </c>
      <c r="M28" s="44">
        <v>2</v>
      </c>
      <c r="N28" s="44">
        <v>2</v>
      </c>
      <c r="O28" s="44">
        <v>3</v>
      </c>
      <c r="P28" s="44">
        <v>2</v>
      </c>
      <c r="Q28" s="44">
        <v>8</v>
      </c>
      <c r="R28" s="44">
        <v>6</v>
      </c>
      <c r="S28" s="44">
        <v>9</v>
      </c>
      <c r="T28" s="44">
        <v>7</v>
      </c>
      <c r="U28" s="44">
        <v>11</v>
      </c>
      <c r="V28" s="50">
        <v>5</v>
      </c>
    </row>
    <row r="29" spans="1:22" x14ac:dyDescent="0.35">
      <c r="A29" s="38" t="s">
        <v>26</v>
      </c>
      <c r="B29" s="26" t="s">
        <v>138</v>
      </c>
      <c r="C29" s="43" t="s">
        <v>127</v>
      </c>
      <c r="D29" s="43">
        <f>SUM(Table2[[#This Row],[0-4]:[85+]])</f>
        <v>6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>
        <v>1</v>
      </c>
      <c r="R29" s="43">
        <v>2</v>
      </c>
      <c r="S29" s="43">
        <v>1</v>
      </c>
      <c r="T29" s="43">
        <v>1</v>
      </c>
      <c r="U29" s="43">
        <v>1</v>
      </c>
      <c r="V29" s="49"/>
    </row>
    <row r="30" spans="1:22" x14ac:dyDescent="0.35">
      <c r="A30" s="38" t="s">
        <v>26</v>
      </c>
      <c r="B30" s="24" t="s">
        <v>138</v>
      </c>
      <c r="C30" s="43" t="s">
        <v>128</v>
      </c>
      <c r="D30" s="43">
        <f>SUM(Table2[[#This Row],[0-4]:[85+]])</f>
        <v>10</v>
      </c>
      <c r="E30" s="43"/>
      <c r="F30" s="43"/>
      <c r="G30" s="43"/>
      <c r="H30" s="43"/>
      <c r="I30" s="43"/>
      <c r="J30" s="43"/>
      <c r="K30" s="43"/>
      <c r="L30" s="43">
        <v>1</v>
      </c>
      <c r="M30" s="43">
        <v>1</v>
      </c>
      <c r="N30" s="43"/>
      <c r="O30" s="43"/>
      <c r="P30" s="43">
        <v>1</v>
      </c>
      <c r="Q30" s="43">
        <v>1</v>
      </c>
      <c r="R30" s="43">
        <v>2</v>
      </c>
      <c r="S30" s="43">
        <v>2</v>
      </c>
      <c r="T30" s="43"/>
      <c r="U30" s="43">
        <v>1</v>
      </c>
      <c r="V30" s="49">
        <v>1</v>
      </c>
    </row>
    <row r="31" spans="1:22" x14ac:dyDescent="0.35">
      <c r="A31" s="37" t="s">
        <v>26</v>
      </c>
      <c r="B31" s="25" t="s">
        <v>138</v>
      </c>
      <c r="C31" s="44" t="s">
        <v>102</v>
      </c>
      <c r="D31" s="43">
        <f>SUM(Table2[[#This Row],[0-4]:[85+]])</f>
        <v>16</v>
      </c>
      <c r="E31" s="44"/>
      <c r="F31" s="44"/>
      <c r="G31" s="44"/>
      <c r="H31" s="44"/>
      <c r="I31" s="44"/>
      <c r="J31" s="44"/>
      <c r="K31" s="44"/>
      <c r="L31" s="44">
        <v>1</v>
      </c>
      <c r="M31" s="44">
        <v>1</v>
      </c>
      <c r="N31" s="44"/>
      <c r="O31" s="44"/>
      <c r="P31" s="44">
        <v>1</v>
      </c>
      <c r="Q31" s="44">
        <v>2</v>
      </c>
      <c r="R31" s="44">
        <v>4</v>
      </c>
      <c r="S31" s="44">
        <v>3</v>
      </c>
      <c r="T31" s="44">
        <v>1</v>
      </c>
      <c r="U31" s="44">
        <v>2</v>
      </c>
      <c r="V31" s="50">
        <v>1</v>
      </c>
    </row>
    <row r="32" spans="1:22" x14ac:dyDescent="0.35">
      <c r="A32" s="38" t="s">
        <v>27</v>
      </c>
      <c r="B32" s="26" t="s">
        <v>139</v>
      </c>
      <c r="C32" s="43" t="s">
        <v>127</v>
      </c>
      <c r="D32" s="43">
        <f>SUM(Table2[[#This Row],[0-4]:[85+]])</f>
        <v>44</v>
      </c>
      <c r="E32" s="43"/>
      <c r="F32" s="43"/>
      <c r="G32" s="43"/>
      <c r="H32" s="43"/>
      <c r="I32" s="43"/>
      <c r="J32" s="43"/>
      <c r="K32" s="43"/>
      <c r="L32" s="43">
        <v>2</v>
      </c>
      <c r="M32" s="43"/>
      <c r="N32" s="43">
        <v>1</v>
      </c>
      <c r="O32" s="43">
        <v>5</v>
      </c>
      <c r="P32" s="43">
        <v>9</v>
      </c>
      <c r="Q32" s="43">
        <v>14</v>
      </c>
      <c r="R32" s="43">
        <v>3</v>
      </c>
      <c r="S32" s="43">
        <v>4</v>
      </c>
      <c r="T32" s="43">
        <v>6</v>
      </c>
      <c r="U32" s="43"/>
      <c r="V32" s="49"/>
    </row>
    <row r="33" spans="1:22" x14ac:dyDescent="0.35">
      <c r="A33" s="38" t="s">
        <v>27</v>
      </c>
      <c r="B33" s="26" t="s">
        <v>139</v>
      </c>
      <c r="C33" s="43" t="s">
        <v>128</v>
      </c>
      <c r="D33" s="43">
        <f>SUM(Table2[[#This Row],[0-4]:[85+]])</f>
        <v>11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>
        <v>2</v>
      </c>
      <c r="P33" s="43"/>
      <c r="Q33" s="43">
        <v>3</v>
      </c>
      <c r="R33" s="43">
        <v>4</v>
      </c>
      <c r="S33" s="43">
        <v>1</v>
      </c>
      <c r="T33" s="43"/>
      <c r="U33" s="43"/>
      <c r="V33" s="49">
        <v>1</v>
      </c>
    </row>
    <row r="34" spans="1:22" x14ac:dyDescent="0.35">
      <c r="A34" s="37" t="s">
        <v>27</v>
      </c>
      <c r="B34" s="25" t="s">
        <v>139</v>
      </c>
      <c r="C34" s="44" t="s">
        <v>102</v>
      </c>
      <c r="D34" s="43">
        <f>SUM(Table2[[#This Row],[0-4]:[85+]])</f>
        <v>55</v>
      </c>
      <c r="E34" s="44"/>
      <c r="F34" s="44"/>
      <c r="G34" s="44"/>
      <c r="H34" s="44"/>
      <c r="I34" s="44"/>
      <c r="J34" s="44"/>
      <c r="K34" s="44"/>
      <c r="L34" s="44">
        <v>2</v>
      </c>
      <c r="M34" s="44"/>
      <c r="N34" s="44">
        <v>1</v>
      </c>
      <c r="O34" s="44">
        <v>7</v>
      </c>
      <c r="P34" s="44">
        <v>9</v>
      </c>
      <c r="Q34" s="44">
        <v>17</v>
      </c>
      <c r="R34" s="44">
        <v>7</v>
      </c>
      <c r="S34" s="44">
        <v>5</v>
      </c>
      <c r="T34" s="44">
        <v>6</v>
      </c>
      <c r="U34" s="44"/>
      <c r="V34" s="50">
        <v>1</v>
      </c>
    </row>
    <row r="35" spans="1:22" x14ac:dyDescent="0.35">
      <c r="A35" s="38" t="s">
        <v>28</v>
      </c>
      <c r="B35" s="26" t="s">
        <v>140</v>
      </c>
      <c r="C35" s="43" t="s">
        <v>127</v>
      </c>
      <c r="D35" s="43">
        <f>SUM(Table2[[#This Row],[0-4]:[85+]])</f>
        <v>66</v>
      </c>
      <c r="E35" s="43"/>
      <c r="F35" s="43"/>
      <c r="G35" s="43"/>
      <c r="H35" s="43"/>
      <c r="I35" s="43"/>
      <c r="J35" s="43"/>
      <c r="K35" s="43"/>
      <c r="L35" s="43">
        <v>1</v>
      </c>
      <c r="M35" s="43"/>
      <c r="N35" s="43">
        <v>1</v>
      </c>
      <c r="O35" s="43">
        <v>5</v>
      </c>
      <c r="P35" s="43">
        <v>10</v>
      </c>
      <c r="Q35" s="43">
        <v>17</v>
      </c>
      <c r="R35" s="43">
        <v>16</v>
      </c>
      <c r="S35" s="43">
        <v>8</v>
      </c>
      <c r="T35" s="43">
        <v>5</v>
      </c>
      <c r="U35" s="43">
        <v>2</v>
      </c>
      <c r="V35" s="49">
        <v>1</v>
      </c>
    </row>
    <row r="36" spans="1:22" x14ac:dyDescent="0.35">
      <c r="A36" s="38" t="s">
        <v>28</v>
      </c>
      <c r="B36" s="26" t="s">
        <v>140</v>
      </c>
      <c r="C36" s="43" t="s">
        <v>128</v>
      </c>
      <c r="D36" s="43">
        <f>SUM(Table2[[#This Row],[0-4]:[85+]])</f>
        <v>15</v>
      </c>
      <c r="E36" s="43"/>
      <c r="F36" s="43"/>
      <c r="G36" s="43"/>
      <c r="H36" s="43"/>
      <c r="I36" s="43"/>
      <c r="J36" s="43"/>
      <c r="K36" s="43"/>
      <c r="L36" s="43"/>
      <c r="M36" s="43"/>
      <c r="N36" s="43">
        <v>1</v>
      </c>
      <c r="O36" s="43"/>
      <c r="P36" s="43">
        <v>2</v>
      </c>
      <c r="Q36" s="43">
        <v>6</v>
      </c>
      <c r="R36" s="43">
        <v>1</v>
      </c>
      <c r="S36" s="43">
        <v>1</v>
      </c>
      <c r="T36" s="43">
        <v>1</v>
      </c>
      <c r="U36" s="43">
        <v>2</v>
      </c>
      <c r="V36" s="49">
        <v>1</v>
      </c>
    </row>
    <row r="37" spans="1:22" x14ac:dyDescent="0.35">
      <c r="A37" s="37" t="s">
        <v>28</v>
      </c>
      <c r="B37" s="25" t="s">
        <v>140</v>
      </c>
      <c r="C37" s="44" t="s">
        <v>102</v>
      </c>
      <c r="D37" s="43">
        <f>SUM(Table2[[#This Row],[0-4]:[85+]])</f>
        <v>81</v>
      </c>
      <c r="E37" s="44"/>
      <c r="F37" s="44"/>
      <c r="G37" s="44"/>
      <c r="H37" s="44"/>
      <c r="I37" s="44"/>
      <c r="J37" s="44"/>
      <c r="K37" s="44"/>
      <c r="L37" s="44">
        <v>1</v>
      </c>
      <c r="M37" s="44"/>
      <c r="N37" s="44">
        <v>2</v>
      </c>
      <c r="O37" s="44">
        <v>5</v>
      </c>
      <c r="P37" s="44">
        <v>12</v>
      </c>
      <c r="Q37" s="44">
        <v>23</v>
      </c>
      <c r="R37" s="44">
        <v>17</v>
      </c>
      <c r="S37" s="44">
        <v>9</v>
      </c>
      <c r="T37" s="44">
        <v>6</v>
      </c>
      <c r="U37" s="44">
        <v>4</v>
      </c>
      <c r="V37" s="50">
        <v>2</v>
      </c>
    </row>
    <row r="38" spans="1:22" x14ac:dyDescent="0.35">
      <c r="A38" s="38" t="s">
        <v>29</v>
      </c>
      <c r="B38" s="26" t="s">
        <v>141</v>
      </c>
      <c r="C38" s="43" t="s">
        <v>127</v>
      </c>
      <c r="D38" s="43">
        <f>SUM(Table2[[#This Row],[0-4]:[85+]])</f>
        <v>15</v>
      </c>
      <c r="E38" s="43"/>
      <c r="F38" s="43"/>
      <c r="G38" s="43"/>
      <c r="H38" s="43"/>
      <c r="I38" s="43"/>
      <c r="J38" s="43"/>
      <c r="K38" s="43"/>
      <c r="L38" s="43"/>
      <c r="M38" s="43">
        <v>1</v>
      </c>
      <c r="N38" s="43"/>
      <c r="O38" s="43">
        <v>2</v>
      </c>
      <c r="P38" s="43">
        <v>2</v>
      </c>
      <c r="Q38" s="43">
        <v>3</v>
      </c>
      <c r="R38" s="43"/>
      <c r="S38" s="43">
        <v>4</v>
      </c>
      <c r="T38" s="43"/>
      <c r="U38" s="43">
        <v>2</v>
      </c>
      <c r="V38" s="49">
        <v>1</v>
      </c>
    </row>
    <row r="39" spans="1:22" x14ac:dyDescent="0.35">
      <c r="A39" s="38" t="s">
        <v>29</v>
      </c>
      <c r="B39" s="27" t="s">
        <v>141</v>
      </c>
      <c r="C39" s="43" t="s">
        <v>128</v>
      </c>
      <c r="D39" s="43">
        <f>SUM(Table2[[#This Row],[0-4]:[85+]])</f>
        <v>8</v>
      </c>
      <c r="E39" s="43"/>
      <c r="F39" s="43"/>
      <c r="G39" s="43"/>
      <c r="H39" s="43"/>
      <c r="I39" s="43"/>
      <c r="J39" s="43"/>
      <c r="K39" s="43"/>
      <c r="L39" s="43"/>
      <c r="M39" s="43">
        <v>1</v>
      </c>
      <c r="N39" s="43"/>
      <c r="O39" s="43"/>
      <c r="P39" s="43">
        <v>1</v>
      </c>
      <c r="Q39" s="43"/>
      <c r="R39" s="43">
        <v>2</v>
      </c>
      <c r="S39" s="43">
        <v>1</v>
      </c>
      <c r="T39" s="43"/>
      <c r="U39" s="43"/>
      <c r="V39" s="49">
        <v>3</v>
      </c>
    </row>
    <row r="40" spans="1:22" x14ac:dyDescent="0.35">
      <c r="A40" s="37" t="s">
        <v>29</v>
      </c>
      <c r="B40" s="25" t="s">
        <v>141</v>
      </c>
      <c r="C40" s="44" t="s">
        <v>102</v>
      </c>
      <c r="D40" s="43">
        <f>SUM(Table2[[#This Row],[0-4]:[85+]])</f>
        <v>23</v>
      </c>
      <c r="E40" s="44"/>
      <c r="F40" s="44"/>
      <c r="G40" s="44"/>
      <c r="H40" s="44"/>
      <c r="I40" s="44"/>
      <c r="J40" s="44"/>
      <c r="K40" s="44"/>
      <c r="L40" s="44"/>
      <c r="M40" s="44">
        <v>2</v>
      </c>
      <c r="N40" s="44"/>
      <c r="O40" s="44">
        <v>2</v>
      </c>
      <c r="P40" s="44">
        <v>3</v>
      </c>
      <c r="Q40" s="44">
        <v>3</v>
      </c>
      <c r="R40" s="44">
        <v>2</v>
      </c>
      <c r="S40" s="44">
        <v>5</v>
      </c>
      <c r="T40" s="44"/>
      <c r="U40" s="44">
        <v>2</v>
      </c>
      <c r="V40" s="50">
        <v>4</v>
      </c>
    </row>
    <row r="41" spans="1:22" x14ac:dyDescent="0.35">
      <c r="A41" s="38" t="s">
        <v>30</v>
      </c>
      <c r="B41" s="26" t="s">
        <v>142</v>
      </c>
      <c r="C41" s="43" t="s">
        <v>127</v>
      </c>
      <c r="D41" s="43">
        <f>SUM(Table2[[#This Row],[0-4]:[85+]])</f>
        <v>18</v>
      </c>
      <c r="E41" s="43"/>
      <c r="F41" s="43"/>
      <c r="G41" s="43"/>
      <c r="H41" s="43"/>
      <c r="I41" s="43"/>
      <c r="J41" s="43"/>
      <c r="K41" s="43"/>
      <c r="L41" s="43"/>
      <c r="M41" s="43"/>
      <c r="N41" s="43">
        <v>2</v>
      </c>
      <c r="O41" s="43">
        <v>2</v>
      </c>
      <c r="P41" s="43">
        <v>1</v>
      </c>
      <c r="Q41" s="43">
        <v>3</v>
      </c>
      <c r="R41" s="43">
        <v>6</v>
      </c>
      <c r="S41" s="43">
        <v>2</v>
      </c>
      <c r="T41" s="43">
        <v>2</v>
      </c>
      <c r="U41" s="43"/>
      <c r="V41" s="49"/>
    </row>
    <row r="42" spans="1:22" x14ac:dyDescent="0.35">
      <c r="A42" s="37" t="s">
        <v>30</v>
      </c>
      <c r="B42" s="25" t="s">
        <v>142</v>
      </c>
      <c r="C42" s="44" t="s">
        <v>102</v>
      </c>
      <c r="D42" s="43">
        <f>SUM(Table2[[#This Row],[0-4]:[85+]])</f>
        <v>18</v>
      </c>
      <c r="E42" s="44"/>
      <c r="F42" s="44"/>
      <c r="G42" s="44"/>
      <c r="H42" s="44"/>
      <c r="I42" s="44"/>
      <c r="J42" s="44"/>
      <c r="K42" s="44"/>
      <c r="L42" s="44"/>
      <c r="M42" s="44"/>
      <c r="N42" s="44">
        <v>2</v>
      </c>
      <c r="O42" s="44">
        <v>2</v>
      </c>
      <c r="P42" s="44">
        <v>1</v>
      </c>
      <c r="Q42" s="44">
        <v>3</v>
      </c>
      <c r="R42" s="44">
        <v>6</v>
      </c>
      <c r="S42" s="44">
        <v>2</v>
      </c>
      <c r="T42" s="44">
        <v>2</v>
      </c>
      <c r="U42" s="44"/>
      <c r="V42" s="50"/>
    </row>
    <row r="43" spans="1:22" x14ac:dyDescent="0.35">
      <c r="A43" s="38" t="s">
        <v>31</v>
      </c>
      <c r="B43" s="26" t="s">
        <v>143</v>
      </c>
      <c r="C43" s="43" t="s">
        <v>127</v>
      </c>
      <c r="D43" s="43">
        <f>SUM(Table2[[#This Row],[0-4]:[85+]])</f>
        <v>44</v>
      </c>
      <c r="E43" s="43"/>
      <c r="F43" s="43"/>
      <c r="G43" s="43"/>
      <c r="H43" s="43"/>
      <c r="I43" s="43"/>
      <c r="J43" s="43"/>
      <c r="K43" s="43"/>
      <c r="L43" s="43"/>
      <c r="M43" s="43">
        <v>3</v>
      </c>
      <c r="N43" s="43">
        <v>2</v>
      </c>
      <c r="O43" s="43">
        <v>3</v>
      </c>
      <c r="P43" s="43">
        <v>6</v>
      </c>
      <c r="Q43" s="43">
        <v>8</v>
      </c>
      <c r="R43" s="43">
        <v>15</v>
      </c>
      <c r="S43" s="43">
        <v>5</v>
      </c>
      <c r="T43" s="43">
        <v>1</v>
      </c>
      <c r="U43" s="43">
        <v>1</v>
      </c>
      <c r="V43" s="49"/>
    </row>
    <row r="44" spans="1:22" x14ac:dyDescent="0.35">
      <c r="A44" s="38" t="s">
        <v>31</v>
      </c>
      <c r="B44" s="27" t="s">
        <v>143</v>
      </c>
      <c r="C44" s="43" t="s">
        <v>128</v>
      </c>
      <c r="D44" s="43">
        <f>SUM(Table2[[#This Row],[0-4]:[85+]])</f>
        <v>9</v>
      </c>
      <c r="E44" s="43"/>
      <c r="F44" s="43"/>
      <c r="G44" s="43"/>
      <c r="H44" s="43"/>
      <c r="I44" s="43"/>
      <c r="J44" s="43"/>
      <c r="K44" s="43"/>
      <c r="L44" s="43">
        <v>1</v>
      </c>
      <c r="M44" s="43"/>
      <c r="N44" s="43"/>
      <c r="O44" s="43">
        <v>1</v>
      </c>
      <c r="P44" s="43">
        <v>3</v>
      </c>
      <c r="Q44" s="43">
        <v>2</v>
      </c>
      <c r="R44" s="43">
        <v>1</v>
      </c>
      <c r="S44" s="43"/>
      <c r="T44" s="43">
        <v>1</v>
      </c>
      <c r="U44" s="43"/>
      <c r="V44" s="49"/>
    </row>
    <row r="45" spans="1:22" x14ac:dyDescent="0.35">
      <c r="A45" s="37" t="s">
        <v>31</v>
      </c>
      <c r="B45" s="25" t="s">
        <v>143</v>
      </c>
      <c r="C45" s="44" t="s">
        <v>102</v>
      </c>
      <c r="D45" s="43">
        <f>SUM(Table2[[#This Row],[0-4]:[85+]])</f>
        <v>53</v>
      </c>
      <c r="E45" s="44"/>
      <c r="F45" s="44"/>
      <c r="G45" s="44"/>
      <c r="H45" s="44"/>
      <c r="I45" s="44"/>
      <c r="J45" s="44"/>
      <c r="K45" s="44"/>
      <c r="L45" s="44">
        <v>1</v>
      </c>
      <c r="M45" s="44">
        <v>3</v>
      </c>
      <c r="N45" s="44">
        <v>2</v>
      </c>
      <c r="O45" s="44">
        <v>4</v>
      </c>
      <c r="P45" s="44">
        <v>9</v>
      </c>
      <c r="Q45" s="44">
        <v>10</v>
      </c>
      <c r="R45" s="44">
        <v>16</v>
      </c>
      <c r="S45" s="44">
        <v>5</v>
      </c>
      <c r="T45" s="44">
        <v>2</v>
      </c>
      <c r="U45" s="44">
        <v>1</v>
      </c>
      <c r="V45" s="50"/>
    </row>
    <row r="46" spans="1:22" x14ac:dyDescent="0.35">
      <c r="A46" s="38" t="s">
        <v>32</v>
      </c>
      <c r="B46" s="24" t="s">
        <v>144</v>
      </c>
      <c r="C46" s="43" t="s">
        <v>127</v>
      </c>
      <c r="D46" s="43">
        <f>SUM(Table2[[#This Row],[0-4]:[85+]])</f>
        <v>15</v>
      </c>
      <c r="E46" s="43"/>
      <c r="F46" s="43"/>
      <c r="G46" s="43"/>
      <c r="H46" s="43"/>
      <c r="I46" s="43"/>
      <c r="J46" s="43"/>
      <c r="K46" s="43"/>
      <c r="L46" s="43"/>
      <c r="M46" s="43"/>
      <c r="N46" s="43">
        <v>1</v>
      </c>
      <c r="O46" s="43">
        <v>1</v>
      </c>
      <c r="P46" s="43"/>
      <c r="Q46" s="43">
        <v>5</v>
      </c>
      <c r="R46" s="43">
        <v>4</v>
      </c>
      <c r="S46" s="43">
        <v>1</v>
      </c>
      <c r="T46" s="43">
        <v>2</v>
      </c>
      <c r="U46" s="43"/>
      <c r="V46" s="49">
        <v>1</v>
      </c>
    </row>
    <row r="47" spans="1:22" x14ac:dyDescent="0.35">
      <c r="A47" s="37" t="s">
        <v>32</v>
      </c>
      <c r="B47" s="25" t="s">
        <v>144</v>
      </c>
      <c r="C47" s="44" t="s">
        <v>102</v>
      </c>
      <c r="D47" s="43">
        <f>SUM(Table2[[#This Row],[0-4]:[85+]])</f>
        <v>15</v>
      </c>
      <c r="E47" s="44"/>
      <c r="F47" s="44"/>
      <c r="G47" s="44"/>
      <c r="H47" s="44"/>
      <c r="I47" s="44"/>
      <c r="J47" s="44"/>
      <c r="K47" s="44"/>
      <c r="L47" s="44"/>
      <c r="M47" s="44"/>
      <c r="N47" s="44">
        <v>1</v>
      </c>
      <c r="O47" s="44">
        <v>1</v>
      </c>
      <c r="P47" s="44"/>
      <c r="Q47" s="44">
        <v>5</v>
      </c>
      <c r="R47" s="44">
        <v>4</v>
      </c>
      <c r="S47" s="44">
        <v>1</v>
      </c>
      <c r="T47" s="44">
        <v>2</v>
      </c>
      <c r="U47" s="44"/>
      <c r="V47" s="50">
        <v>1</v>
      </c>
    </row>
    <row r="48" spans="1:22" x14ac:dyDescent="0.35">
      <c r="A48" s="38" t="s">
        <v>33</v>
      </c>
      <c r="B48" s="24" t="s">
        <v>145</v>
      </c>
      <c r="C48" s="43" t="s">
        <v>127</v>
      </c>
      <c r="D48" s="43">
        <f>SUM(Table2[[#This Row],[0-4]:[85+]])</f>
        <v>135</v>
      </c>
      <c r="E48" s="43"/>
      <c r="F48" s="43"/>
      <c r="G48" s="43"/>
      <c r="H48" s="43"/>
      <c r="I48" s="43"/>
      <c r="J48" s="43"/>
      <c r="K48" s="43"/>
      <c r="L48" s="43">
        <v>1</v>
      </c>
      <c r="M48" s="43">
        <v>1</v>
      </c>
      <c r="N48" s="43">
        <v>5</v>
      </c>
      <c r="O48" s="43">
        <v>11</v>
      </c>
      <c r="P48" s="43">
        <v>14</v>
      </c>
      <c r="Q48" s="43">
        <v>17</v>
      </c>
      <c r="R48" s="43">
        <v>39</v>
      </c>
      <c r="S48" s="43">
        <v>26</v>
      </c>
      <c r="T48" s="43">
        <v>12</v>
      </c>
      <c r="U48" s="43">
        <v>5</v>
      </c>
      <c r="V48" s="49">
        <v>4</v>
      </c>
    </row>
    <row r="49" spans="1:22" x14ac:dyDescent="0.35">
      <c r="A49" s="38" t="s">
        <v>33</v>
      </c>
      <c r="B49" s="24" t="s">
        <v>145</v>
      </c>
      <c r="C49" s="43" t="s">
        <v>128</v>
      </c>
      <c r="D49" s="43">
        <f>SUM(Table2[[#This Row],[0-4]:[85+]])</f>
        <v>35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>
        <v>2</v>
      </c>
      <c r="P49" s="43"/>
      <c r="Q49" s="43">
        <v>6</v>
      </c>
      <c r="R49" s="43">
        <v>2</v>
      </c>
      <c r="S49" s="43">
        <v>6</v>
      </c>
      <c r="T49" s="43">
        <v>5</v>
      </c>
      <c r="U49" s="43">
        <v>9</v>
      </c>
      <c r="V49" s="49">
        <v>5</v>
      </c>
    </row>
    <row r="50" spans="1:22" x14ac:dyDescent="0.35">
      <c r="A50" s="37" t="s">
        <v>33</v>
      </c>
      <c r="B50" s="25" t="s">
        <v>145</v>
      </c>
      <c r="C50" s="44" t="s">
        <v>102</v>
      </c>
      <c r="D50" s="43">
        <f>SUM(Table2[[#This Row],[0-4]:[85+]])</f>
        <v>170</v>
      </c>
      <c r="E50" s="44"/>
      <c r="F50" s="44"/>
      <c r="G50" s="44"/>
      <c r="H50" s="44"/>
      <c r="I50" s="44"/>
      <c r="J50" s="44"/>
      <c r="K50" s="44"/>
      <c r="L50" s="44">
        <v>1</v>
      </c>
      <c r="M50" s="44">
        <v>1</v>
      </c>
      <c r="N50" s="44">
        <v>5</v>
      </c>
      <c r="O50" s="44">
        <v>13</v>
      </c>
      <c r="P50" s="44">
        <v>14</v>
      </c>
      <c r="Q50" s="44">
        <v>23</v>
      </c>
      <c r="R50" s="44">
        <v>41</v>
      </c>
      <c r="S50" s="44">
        <v>32</v>
      </c>
      <c r="T50" s="44">
        <v>17</v>
      </c>
      <c r="U50" s="44">
        <v>14</v>
      </c>
      <c r="V50" s="50">
        <v>9</v>
      </c>
    </row>
    <row r="51" spans="1:22" x14ac:dyDescent="0.35">
      <c r="A51" s="38" t="s">
        <v>34</v>
      </c>
      <c r="B51" s="24" t="s">
        <v>146</v>
      </c>
      <c r="C51" s="43" t="s">
        <v>127</v>
      </c>
      <c r="D51" s="43">
        <f>SUM(Table2[[#This Row],[0-4]:[85+]])</f>
        <v>517</v>
      </c>
      <c r="E51" s="43"/>
      <c r="F51" s="43"/>
      <c r="G51" s="43"/>
      <c r="H51" s="43"/>
      <c r="I51" s="43"/>
      <c r="J51" s="43">
        <v>1</v>
      </c>
      <c r="K51" s="43">
        <v>2</v>
      </c>
      <c r="L51" s="43">
        <v>3</v>
      </c>
      <c r="M51" s="43">
        <v>8</v>
      </c>
      <c r="N51" s="43">
        <v>5</v>
      </c>
      <c r="O51" s="43">
        <v>20</v>
      </c>
      <c r="P51" s="43">
        <v>45</v>
      </c>
      <c r="Q51" s="43">
        <v>78</v>
      </c>
      <c r="R51" s="43">
        <v>96</v>
      </c>
      <c r="S51" s="43">
        <v>88</v>
      </c>
      <c r="T51" s="43">
        <v>60</v>
      </c>
      <c r="U51" s="43">
        <v>75</v>
      </c>
      <c r="V51" s="49">
        <v>36</v>
      </c>
    </row>
    <row r="52" spans="1:22" x14ac:dyDescent="0.35">
      <c r="A52" s="38" t="s">
        <v>34</v>
      </c>
      <c r="B52" s="24" t="s">
        <v>146</v>
      </c>
      <c r="C52" s="43" t="s">
        <v>128</v>
      </c>
      <c r="D52" s="43">
        <f>SUM(Table2[[#This Row],[0-4]:[85+]])</f>
        <v>333</v>
      </c>
      <c r="E52" s="43"/>
      <c r="F52" s="43"/>
      <c r="G52" s="43"/>
      <c r="H52" s="43">
        <v>1</v>
      </c>
      <c r="I52" s="43"/>
      <c r="J52" s="43"/>
      <c r="K52" s="43"/>
      <c r="L52" s="43">
        <v>1</v>
      </c>
      <c r="M52" s="43">
        <v>4</v>
      </c>
      <c r="N52" s="43">
        <v>12</v>
      </c>
      <c r="O52" s="43">
        <v>15</v>
      </c>
      <c r="P52" s="43">
        <v>22</v>
      </c>
      <c r="Q52" s="43">
        <v>30</v>
      </c>
      <c r="R52" s="43">
        <v>44</v>
      </c>
      <c r="S52" s="43">
        <v>59</v>
      </c>
      <c r="T52" s="43">
        <v>44</v>
      </c>
      <c r="U52" s="43">
        <v>55</v>
      </c>
      <c r="V52" s="49">
        <v>46</v>
      </c>
    </row>
    <row r="53" spans="1:22" x14ac:dyDescent="0.35">
      <c r="A53" s="37" t="s">
        <v>34</v>
      </c>
      <c r="B53" s="25" t="s">
        <v>146</v>
      </c>
      <c r="C53" s="44" t="s">
        <v>102</v>
      </c>
      <c r="D53" s="43">
        <f>SUM(Table2[[#This Row],[0-4]:[85+]])</f>
        <v>850</v>
      </c>
      <c r="E53" s="44"/>
      <c r="F53" s="44"/>
      <c r="G53" s="44"/>
      <c r="H53" s="44">
        <v>1</v>
      </c>
      <c r="I53" s="44"/>
      <c r="J53" s="44">
        <v>1</v>
      </c>
      <c r="K53" s="44">
        <v>2</v>
      </c>
      <c r="L53" s="44">
        <v>4</v>
      </c>
      <c r="M53" s="44">
        <v>12</v>
      </c>
      <c r="N53" s="44">
        <v>17</v>
      </c>
      <c r="O53" s="44">
        <v>35</v>
      </c>
      <c r="P53" s="44">
        <v>67</v>
      </c>
      <c r="Q53" s="44">
        <v>108</v>
      </c>
      <c r="R53" s="44">
        <v>140</v>
      </c>
      <c r="S53" s="44">
        <v>147</v>
      </c>
      <c r="T53" s="44">
        <v>104</v>
      </c>
      <c r="U53" s="44">
        <v>130</v>
      </c>
      <c r="V53" s="50">
        <v>82</v>
      </c>
    </row>
    <row r="54" spans="1:22" x14ac:dyDescent="0.35">
      <c r="A54" s="38" t="s">
        <v>35</v>
      </c>
      <c r="B54" s="24" t="s">
        <v>147</v>
      </c>
      <c r="C54" s="43" t="s">
        <v>127</v>
      </c>
      <c r="D54" s="43">
        <f>SUM(Table2[[#This Row],[0-4]:[85+]])</f>
        <v>48</v>
      </c>
      <c r="E54" s="43"/>
      <c r="F54" s="43"/>
      <c r="G54" s="43"/>
      <c r="H54" s="43"/>
      <c r="I54" s="43"/>
      <c r="J54" s="43"/>
      <c r="K54" s="43">
        <v>1</v>
      </c>
      <c r="L54" s="43"/>
      <c r="M54" s="43">
        <v>3</v>
      </c>
      <c r="N54" s="43">
        <v>4</v>
      </c>
      <c r="O54" s="43">
        <v>5</v>
      </c>
      <c r="P54" s="43">
        <v>5</v>
      </c>
      <c r="Q54" s="43">
        <v>7</v>
      </c>
      <c r="R54" s="43">
        <v>5</v>
      </c>
      <c r="S54" s="43">
        <v>8</v>
      </c>
      <c r="T54" s="43">
        <v>6</v>
      </c>
      <c r="U54" s="43">
        <v>4</v>
      </c>
      <c r="V54" s="49"/>
    </row>
    <row r="55" spans="1:22" x14ac:dyDescent="0.35">
      <c r="A55" s="38" t="s">
        <v>35</v>
      </c>
      <c r="B55" s="24" t="s">
        <v>147</v>
      </c>
      <c r="C55" s="43" t="s">
        <v>128</v>
      </c>
      <c r="D55" s="43">
        <f>SUM(Table2[[#This Row],[0-4]:[85+]])</f>
        <v>50</v>
      </c>
      <c r="E55" s="43"/>
      <c r="F55" s="43"/>
      <c r="G55" s="43"/>
      <c r="H55" s="43"/>
      <c r="I55" s="43"/>
      <c r="J55" s="43"/>
      <c r="K55" s="43"/>
      <c r="L55" s="43">
        <v>1</v>
      </c>
      <c r="M55" s="43">
        <v>2</v>
      </c>
      <c r="N55" s="43">
        <v>3</v>
      </c>
      <c r="O55" s="43">
        <v>5</v>
      </c>
      <c r="P55" s="43">
        <v>4</v>
      </c>
      <c r="Q55" s="43">
        <v>4</v>
      </c>
      <c r="R55" s="43">
        <v>9</v>
      </c>
      <c r="S55" s="43">
        <v>9</v>
      </c>
      <c r="T55" s="43">
        <v>5</v>
      </c>
      <c r="U55" s="43">
        <v>3</v>
      </c>
      <c r="V55" s="49">
        <v>5</v>
      </c>
    </row>
    <row r="56" spans="1:22" x14ac:dyDescent="0.35">
      <c r="A56" s="37" t="s">
        <v>35</v>
      </c>
      <c r="B56" s="25" t="s">
        <v>147</v>
      </c>
      <c r="C56" s="44" t="s">
        <v>102</v>
      </c>
      <c r="D56" s="43">
        <f>SUM(Table2[[#This Row],[0-4]:[85+]])</f>
        <v>98</v>
      </c>
      <c r="E56" s="44"/>
      <c r="F56" s="44"/>
      <c r="G56" s="44"/>
      <c r="H56" s="44"/>
      <c r="I56" s="44"/>
      <c r="J56" s="44"/>
      <c r="K56" s="44">
        <v>1</v>
      </c>
      <c r="L56" s="44">
        <v>1</v>
      </c>
      <c r="M56" s="44">
        <v>5</v>
      </c>
      <c r="N56" s="44">
        <v>7</v>
      </c>
      <c r="O56" s="44">
        <v>10</v>
      </c>
      <c r="P56" s="44">
        <v>9</v>
      </c>
      <c r="Q56" s="44">
        <v>11</v>
      </c>
      <c r="R56" s="44">
        <v>14</v>
      </c>
      <c r="S56" s="44">
        <v>17</v>
      </c>
      <c r="T56" s="44">
        <v>11</v>
      </c>
      <c r="U56" s="44">
        <v>7</v>
      </c>
      <c r="V56" s="50">
        <v>5</v>
      </c>
    </row>
    <row r="57" spans="1:22" x14ac:dyDescent="0.35">
      <c r="A57" s="38" t="s">
        <v>36</v>
      </c>
      <c r="B57" s="24" t="s">
        <v>148</v>
      </c>
      <c r="C57" s="43" t="s">
        <v>127</v>
      </c>
      <c r="D57" s="43">
        <f>SUM(Table2[[#This Row],[0-4]:[85+]])</f>
        <v>1350</v>
      </c>
      <c r="E57" s="43"/>
      <c r="F57" s="43"/>
      <c r="G57" s="43">
        <v>1</v>
      </c>
      <c r="H57" s="43"/>
      <c r="I57" s="43"/>
      <c r="J57" s="43"/>
      <c r="K57" s="43">
        <v>5</v>
      </c>
      <c r="L57" s="43">
        <v>4</v>
      </c>
      <c r="M57" s="43">
        <v>13</v>
      </c>
      <c r="N57" s="43">
        <v>28</v>
      </c>
      <c r="O57" s="43">
        <v>58</v>
      </c>
      <c r="P57" s="43">
        <v>84</v>
      </c>
      <c r="Q57" s="43">
        <v>169</v>
      </c>
      <c r="R57" s="43">
        <v>280</v>
      </c>
      <c r="S57" s="43">
        <v>274</v>
      </c>
      <c r="T57" s="43">
        <v>166</v>
      </c>
      <c r="U57" s="43">
        <v>144</v>
      </c>
      <c r="V57" s="49">
        <v>124</v>
      </c>
    </row>
    <row r="58" spans="1:22" x14ac:dyDescent="0.35">
      <c r="A58" s="38" t="s">
        <v>36</v>
      </c>
      <c r="B58" s="24" t="s">
        <v>148</v>
      </c>
      <c r="C58" s="43" t="s">
        <v>128</v>
      </c>
      <c r="D58" s="43">
        <f>SUM(Table2[[#This Row],[0-4]:[85+]])</f>
        <v>1044</v>
      </c>
      <c r="E58" s="43"/>
      <c r="F58" s="43"/>
      <c r="G58" s="43">
        <v>1</v>
      </c>
      <c r="H58" s="43">
        <v>1</v>
      </c>
      <c r="I58" s="43">
        <v>1</v>
      </c>
      <c r="J58" s="43">
        <v>3</v>
      </c>
      <c r="K58" s="43">
        <v>4</v>
      </c>
      <c r="L58" s="43">
        <v>11</v>
      </c>
      <c r="M58" s="43">
        <v>14</v>
      </c>
      <c r="N58" s="43">
        <v>26</v>
      </c>
      <c r="O58" s="43">
        <v>47</v>
      </c>
      <c r="P58" s="43">
        <v>64</v>
      </c>
      <c r="Q58" s="43">
        <v>107</v>
      </c>
      <c r="R58" s="43">
        <v>135</v>
      </c>
      <c r="S58" s="43">
        <v>177</v>
      </c>
      <c r="T58" s="43">
        <v>179</v>
      </c>
      <c r="U58" s="43">
        <v>143</v>
      </c>
      <c r="V58" s="49">
        <v>131</v>
      </c>
    </row>
    <row r="59" spans="1:22" x14ac:dyDescent="0.35">
      <c r="A59" s="37" t="s">
        <v>36</v>
      </c>
      <c r="B59" s="25" t="s">
        <v>148</v>
      </c>
      <c r="C59" s="44" t="s">
        <v>102</v>
      </c>
      <c r="D59" s="43">
        <f>SUM(Table2[[#This Row],[0-4]:[85+]])</f>
        <v>2394</v>
      </c>
      <c r="E59" s="44"/>
      <c r="F59" s="44"/>
      <c r="G59" s="44">
        <v>2</v>
      </c>
      <c r="H59" s="44">
        <v>1</v>
      </c>
      <c r="I59" s="44">
        <v>1</v>
      </c>
      <c r="J59" s="44">
        <v>3</v>
      </c>
      <c r="K59" s="44">
        <v>9</v>
      </c>
      <c r="L59" s="44">
        <v>15</v>
      </c>
      <c r="M59" s="44">
        <v>27</v>
      </c>
      <c r="N59" s="44">
        <v>54</v>
      </c>
      <c r="O59" s="44">
        <v>105</v>
      </c>
      <c r="P59" s="44">
        <v>148</v>
      </c>
      <c r="Q59" s="44">
        <v>276</v>
      </c>
      <c r="R59" s="44">
        <v>415</v>
      </c>
      <c r="S59" s="44">
        <v>451</v>
      </c>
      <c r="T59" s="44">
        <v>345</v>
      </c>
      <c r="U59" s="44">
        <v>287</v>
      </c>
      <c r="V59" s="50">
        <v>255</v>
      </c>
    </row>
    <row r="60" spans="1:22" x14ac:dyDescent="0.35">
      <c r="A60" s="38" t="s">
        <v>37</v>
      </c>
      <c r="B60" s="24" t="s">
        <v>149</v>
      </c>
      <c r="C60" s="43" t="s">
        <v>127</v>
      </c>
      <c r="D60" s="43">
        <f>SUM(Table2[[#This Row],[0-4]:[85+]])</f>
        <v>203</v>
      </c>
      <c r="E60" s="43"/>
      <c r="F60" s="43"/>
      <c r="G60" s="43"/>
      <c r="H60" s="43"/>
      <c r="I60" s="43"/>
      <c r="J60" s="43"/>
      <c r="K60" s="43">
        <v>1</v>
      </c>
      <c r="L60" s="43">
        <v>2</v>
      </c>
      <c r="M60" s="43">
        <v>3</v>
      </c>
      <c r="N60" s="43">
        <v>3</v>
      </c>
      <c r="O60" s="43">
        <v>19</v>
      </c>
      <c r="P60" s="43">
        <v>17</v>
      </c>
      <c r="Q60" s="43">
        <v>25</v>
      </c>
      <c r="R60" s="43">
        <v>44</v>
      </c>
      <c r="S60" s="43">
        <v>40</v>
      </c>
      <c r="T60" s="43">
        <v>16</v>
      </c>
      <c r="U60" s="43">
        <v>15</v>
      </c>
      <c r="V60" s="49">
        <v>18</v>
      </c>
    </row>
    <row r="61" spans="1:22" x14ac:dyDescent="0.35">
      <c r="A61" s="38" t="s">
        <v>37</v>
      </c>
      <c r="B61" s="24" t="s">
        <v>149</v>
      </c>
      <c r="C61" s="43" t="s">
        <v>128</v>
      </c>
      <c r="D61" s="43">
        <f>SUM(Table2[[#This Row],[0-4]:[85+]])</f>
        <v>144</v>
      </c>
      <c r="E61" s="43"/>
      <c r="F61" s="43"/>
      <c r="G61" s="43"/>
      <c r="H61" s="43"/>
      <c r="I61" s="43"/>
      <c r="J61" s="43"/>
      <c r="K61" s="43">
        <v>1</v>
      </c>
      <c r="L61" s="43">
        <v>3</v>
      </c>
      <c r="M61" s="43">
        <v>3</v>
      </c>
      <c r="N61" s="43">
        <v>3</v>
      </c>
      <c r="O61" s="43">
        <v>7</v>
      </c>
      <c r="P61" s="43">
        <v>6</v>
      </c>
      <c r="Q61" s="43">
        <v>22</v>
      </c>
      <c r="R61" s="43">
        <v>23</v>
      </c>
      <c r="S61" s="43">
        <v>27</v>
      </c>
      <c r="T61" s="43">
        <v>12</v>
      </c>
      <c r="U61" s="43">
        <v>17</v>
      </c>
      <c r="V61" s="49">
        <v>20</v>
      </c>
    </row>
    <row r="62" spans="1:22" x14ac:dyDescent="0.35">
      <c r="A62" s="37" t="s">
        <v>37</v>
      </c>
      <c r="B62" s="25" t="s">
        <v>149</v>
      </c>
      <c r="C62" s="44" t="s">
        <v>102</v>
      </c>
      <c r="D62" s="43">
        <f>SUM(Table2[[#This Row],[0-4]:[85+]])</f>
        <v>347</v>
      </c>
      <c r="E62" s="44"/>
      <c r="F62" s="44"/>
      <c r="G62" s="44"/>
      <c r="H62" s="44"/>
      <c r="I62" s="44"/>
      <c r="J62" s="44"/>
      <c r="K62" s="44">
        <v>2</v>
      </c>
      <c r="L62" s="44">
        <v>5</v>
      </c>
      <c r="M62" s="44">
        <v>6</v>
      </c>
      <c r="N62" s="44">
        <v>6</v>
      </c>
      <c r="O62" s="44">
        <v>26</v>
      </c>
      <c r="P62" s="44">
        <v>23</v>
      </c>
      <c r="Q62" s="44">
        <v>47</v>
      </c>
      <c r="R62" s="44">
        <v>67</v>
      </c>
      <c r="S62" s="44">
        <v>67</v>
      </c>
      <c r="T62" s="44">
        <v>28</v>
      </c>
      <c r="U62" s="44">
        <v>32</v>
      </c>
      <c r="V62" s="50">
        <v>38</v>
      </c>
    </row>
    <row r="63" spans="1:22" x14ac:dyDescent="0.35">
      <c r="A63" s="38" t="s">
        <v>38</v>
      </c>
      <c r="B63" s="24" t="s">
        <v>150</v>
      </c>
      <c r="C63" s="43" t="s">
        <v>127</v>
      </c>
      <c r="D63" s="43">
        <f>SUM(Table2[[#This Row],[0-4]:[85+]])</f>
        <v>698</v>
      </c>
      <c r="E63" s="43"/>
      <c r="F63" s="43"/>
      <c r="G63" s="43"/>
      <c r="H63" s="43"/>
      <c r="I63" s="43"/>
      <c r="J63" s="43"/>
      <c r="K63" s="43">
        <v>2</v>
      </c>
      <c r="L63" s="43">
        <v>4</v>
      </c>
      <c r="M63" s="43">
        <v>11</v>
      </c>
      <c r="N63" s="43">
        <v>23</v>
      </c>
      <c r="O63" s="43">
        <v>41</v>
      </c>
      <c r="P63" s="43">
        <v>63</v>
      </c>
      <c r="Q63" s="43">
        <v>112</v>
      </c>
      <c r="R63" s="43">
        <v>139</v>
      </c>
      <c r="S63" s="43">
        <v>119</v>
      </c>
      <c r="T63" s="43">
        <v>75</v>
      </c>
      <c r="U63" s="43">
        <v>72</v>
      </c>
      <c r="V63" s="49">
        <v>37</v>
      </c>
    </row>
    <row r="64" spans="1:22" x14ac:dyDescent="0.35">
      <c r="A64" s="38" t="s">
        <v>38</v>
      </c>
      <c r="B64" s="24" t="s">
        <v>150</v>
      </c>
      <c r="C64" s="43" t="s">
        <v>128</v>
      </c>
      <c r="D64" s="43">
        <f>SUM(Table2[[#This Row],[0-4]:[85+]])</f>
        <v>424</v>
      </c>
      <c r="E64" s="43"/>
      <c r="F64" s="43"/>
      <c r="G64" s="43"/>
      <c r="H64" s="43"/>
      <c r="I64" s="43"/>
      <c r="J64" s="43"/>
      <c r="K64" s="43">
        <v>2</v>
      </c>
      <c r="L64" s="43">
        <v>4</v>
      </c>
      <c r="M64" s="43">
        <v>7</v>
      </c>
      <c r="N64" s="43">
        <v>16</v>
      </c>
      <c r="O64" s="43">
        <v>18</v>
      </c>
      <c r="P64" s="43">
        <v>44</v>
      </c>
      <c r="Q64" s="43">
        <v>51</v>
      </c>
      <c r="R64" s="43">
        <v>70</v>
      </c>
      <c r="S64" s="43">
        <v>62</v>
      </c>
      <c r="T64" s="43">
        <v>58</v>
      </c>
      <c r="U64" s="43">
        <v>42</v>
      </c>
      <c r="V64" s="49">
        <v>50</v>
      </c>
    </row>
    <row r="65" spans="1:22" x14ac:dyDescent="0.35">
      <c r="A65" s="37" t="s">
        <v>38</v>
      </c>
      <c r="B65" s="25" t="s">
        <v>150</v>
      </c>
      <c r="C65" s="44" t="s">
        <v>102</v>
      </c>
      <c r="D65" s="43">
        <f>SUM(Table2[[#This Row],[0-4]:[85+]])</f>
        <v>1122</v>
      </c>
      <c r="E65" s="44"/>
      <c r="F65" s="44"/>
      <c r="G65" s="44"/>
      <c r="H65" s="44"/>
      <c r="I65" s="44"/>
      <c r="J65" s="44"/>
      <c r="K65" s="44">
        <v>4</v>
      </c>
      <c r="L65" s="44">
        <v>8</v>
      </c>
      <c r="M65" s="44">
        <v>18</v>
      </c>
      <c r="N65" s="44">
        <v>39</v>
      </c>
      <c r="O65" s="44">
        <v>59</v>
      </c>
      <c r="P65" s="44">
        <v>107</v>
      </c>
      <c r="Q65" s="44">
        <v>163</v>
      </c>
      <c r="R65" s="44">
        <v>209</v>
      </c>
      <c r="S65" s="44">
        <v>181</v>
      </c>
      <c r="T65" s="44">
        <v>133</v>
      </c>
      <c r="U65" s="44">
        <v>114</v>
      </c>
      <c r="V65" s="50">
        <v>87</v>
      </c>
    </row>
    <row r="66" spans="1:22" x14ac:dyDescent="0.35">
      <c r="A66" s="38" t="s">
        <v>39</v>
      </c>
      <c r="B66" s="24" t="s">
        <v>151</v>
      </c>
      <c r="C66" s="43" t="s">
        <v>127</v>
      </c>
      <c r="D66" s="43">
        <f>SUM(Table2[[#This Row],[0-4]:[85+]])</f>
        <v>33</v>
      </c>
      <c r="E66" s="43"/>
      <c r="F66" s="43"/>
      <c r="G66" s="43"/>
      <c r="H66" s="43"/>
      <c r="I66" s="43"/>
      <c r="J66" s="43"/>
      <c r="K66" s="43"/>
      <c r="L66" s="43"/>
      <c r="M66" s="43">
        <v>1</v>
      </c>
      <c r="N66" s="43">
        <v>1</v>
      </c>
      <c r="O66" s="43">
        <v>1</v>
      </c>
      <c r="P66" s="43">
        <v>3</v>
      </c>
      <c r="Q66" s="43">
        <v>9</v>
      </c>
      <c r="R66" s="43">
        <v>5</v>
      </c>
      <c r="S66" s="43">
        <v>6</v>
      </c>
      <c r="T66" s="43">
        <v>3</v>
      </c>
      <c r="U66" s="43">
        <v>3</v>
      </c>
      <c r="V66" s="49">
        <v>1</v>
      </c>
    </row>
    <row r="67" spans="1:22" x14ac:dyDescent="0.35">
      <c r="A67" s="38" t="s">
        <v>39</v>
      </c>
      <c r="B67" s="24" t="s">
        <v>151</v>
      </c>
      <c r="C67" s="43" t="s">
        <v>128</v>
      </c>
      <c r="D67" s="43">
        <f>SUM(Table2[[#This Row],[0-4]:[85+]])</f>
        <v>36</v>
      </c>
      <c r="E67" s="43"/>
      <c r="F67" s="43"/>
      <c r="G67" s="43"/>
      <c r="H67" s="43"/>
      <c r="I67" s="43"/>
      <c r="J67" s="43"/>
      <c r="K67" s="43"/>
      <c r="L67" s="43"/>
      <c r="M67" s="43">
        <v>2</v>
      </c>
      <c r="N67" s="43">
        <v>2</v>
      </c>
      <c r="O67" s="43">
        <v>3</v>
      </c>
      <c r="P67" s="43">
        <v>3</v>
      </c>
      <c r="Q67" s="43">
        <v>6</v>
      </c>
      <c r="R67" s="43">
        <v>6</v>
      </c>
      <c r="S67" s="43">
        <v>2</v>
      </c>
      <c r="T67" s="43">
        <v>5</v>
      </c>
      <c r="U67" s="43">
        <v>6</v>
      </c>
      <c r="V67" s="49">
        <v>1</v>
      </c>
    </row>
    <row r="68" spans="1:22" x14ac:dyDescent="0.35">
      <c r="A68" s="37" t="s">
        <v>39</v>
      </c>
      <c r="B68" s="25" t="s">
        <v>151</v>
      </c>
      <c r="C68" s="44" t="s">
        <v>102</v>
      </c>
      <c r="D68" s="43">
        <f>SUM(Table2[[#This Row],[0-4]:[85+]])</f>
        <v>69</v>
      </c>
      <c r="E68" s="44"/>
      <c r="F68" s="44"/>
      <c r="G68" s="44"/>
      <c r="H68" s="44"/>
      <c r="I68" s="44"/>
      <c r="J68" s="44"/>
      <c r="K68" s="44"/>
      <c r="L68" s="44"/>
      <c r="M68" s="44">
        <v>3</v>
      </c>
      <c r="N68" s="44">
        <v>3</v>
      </c>
      <c r="O68" s="44">
        <v>4</v>
      </c>
      <c r="P68" s="44">
        <v>6</v>
      </c>
      <c r="Q68" s="44">
        <v>15</v>
      </c>
      <c r="R68" s="44">
        <v>11</v>
      </c>
      <c r="S68" s="44">
        <v>8</v>
      </c>
      <c r="T68" s="44">
        <v>8</v>
      </c>
      <c r="U68" s="44">
        <v>9</v>
      </c>
      <c r="V68" s="50">
        <v>2</v>
      </c>
    </row>
    <row r="69" spans="1:22" x14ac:dyDescent="0.35">
      <c r="A69" s="38" t="s">
        <v>40</v>
      </c>
      <c r="B69" s="24" t="s">
        <v>152</v>
      </c>
      <c r="C69" s="43" t="s">
        <v>127</v>
      </c>
      <c r="D69" s="43">
        <f>SUM(Table2[[#This Row],[0-4]:[85+]])</f>
        <v>409</v>
      </c>
      <c r="E69" s="43"/>
      <c r="F69" s="43"/>
      <c r="G69" s="43"/>
      <c r="H69" s="43"/>
      <c r="I69" s="43">
        <v>1</v>
      </c>
      <c r="J69" s="43">
        <v>1</v>
      </c>
      <c r="K69" s="43">
        <v>1</v>
      </c>
      <c r="L69" s="43">
        <v>2</v>
      </c>
      <c r="M69" s="43">
        <v>3</v>
      </c>
      <c r="N69" s="43">
        <v>7</v>
      </c>
      <c r="O69" s="43">
        <v>14</v>
      </c>
      <c r="P69" s="43">
        <v>36</v>
      </c>
      <c r="Q69" s="43">
        <v>46</v>
      </c>
      <c r="R69" s="43">
        <v>90</v>
      </c>
      <c r="S69" s="43">
        <v>89</v>
      </c>
      <c r="T69" s="43">
        <v>48</v>
      </c>
      <c r="U69" s="43">
        <v>45</v>
      </c>
      <c r="V69" s="49">
        <v>26</v>
      </c>
    </row>
    <row r="70" spans="1:22" x14ac:dyDescent="0.35">
      <c r="A70" s="38" t="s">
        <v>40</v>
      </c>
      <c r="B70" s="24" t="s">
        <v>152</v>
      </c>
      <c r="C70" s="43" t="s">
        <v>128</v>
      </c>
      <c r="D70" s="43">
        <f>SUM(Table2[[#This Row],[0-4]:[85+]])</f>
        <v>177</v>
      </c>
      <c r="E70" s="43"/>
      <c r="F70" s="43">
        <v>1</v>
      </c>
      <c r="G70" s="43"/>
      <c r="H70" s="43"/>
      <c r="I70" s="43"/>
      <c r="J70" s="43"/>
      <c r="K70" s="43"/>
      <c r="L70" s="43">
        <v>1</v>
      </c>
      <c r="M70" s="43">
        <v>2</v>
      </c>
      <c r="N70" s="43">
        <v>3</v>
      </c>
      <c r="O70" s="43">
        <v>4</v>
      </c>
      <c r="P70" s="43">
        <v>4</v>
      </c>
      <c r="Q70" s="43">
        <v>17</v>
      </c>
      <c r="R70" s="43">
        <v>23</v>
      </c>
      <c r="S70" s="43">
        <v>32</v>
      </c>
      <c r="T70" s="43">
        <v>18</v>
      </c>
      <c r="U70" s="43">
        <v>35</v>
      </c>
      <c r="V70" s="49">
        <v>37</v>
      </c>
    </row>
    <row r="71" spans="1:22" x14ac:dyDescent="0.35">
      <c r="A71" s="37" t="s">
        <v>40</v>
      </c>
      <c r="B71" s="25" t="s">
        <v>152</v>
      </c>
      <c r="C71" s="44" t="s">
        <v>102</v>
      </c>
      <c r="D71" s="43">
        <f>SUM(Table2[[#This Row],[0-4]:[85+]])</f>
        <v>586</v>
      </c>
      <c r="E71" s="44"/>
      <c r="F71" s="44">
        <v>1</v>
      </c>
      <c r="G71" s="44"/>
      <c r="H71" s="44"/>
      <c r="I71" s="44">
        <v>1</v>
      </c>
      <c r="J71" s="44">
        <v>1</v>
      </c>
      <c r="K71" s="44">
        <v>1</v>
      </c>
      <c r="L71" s="44">
        <v>3</v>
      </c>
      <c r="M71" s="44">
        <v>5</v>
      </c>
      <c r="N71" s="44">
        <v>10</v>
      </c>
      <c r="O71" s="44">
        <v>18</v>
      </c>
      <c r="P71" s="44">
        <v>40</v>
      </c>
      <c r="Q71" s="44">
        <v>63</v>
      </c>
      <c r="R71" s="44">
        <v>113</v>
      </c>
      <c r="S71" s="44">
        <v>121</v>
      </c>
      <c r="T71" s="44">
        <v>66</v>
      </c>
      <c r="U71" s="44">
        <v>80</v>
      </c>
      <c r="V71" s="50">
        <v>63</v>
      </c>
    </row>
    <row r="72" spans="1:22" x14ac:dyDescent="0.35">
      <c r="A72" s="38" t="s">
        <v>41</v>
      </c>
      <c r="B72" s="24" t="s">
        <v>153</v>
      </c>
      <c r="C72" s="43" t="s">
        <v>127</v>
      </c>
      <c r="D72" s="43">
        <f>SUM(Table2[[#This Row],[0-4]:[85+]])</f>
        <v>33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>
        <v>2</v>
      </c>
      <c r="P72" s="43">
        <v>6</v>
      </c>
      <c r="Q72" s="43">
        <v>2</v>
      </c>
      <c r="R72" s="43">
        <v>4</v>
      </c>
      <c r="S72" s="43">
        <v>7</v>
      </c>
      <c r="T72" s="43">
        <v>5</v>
      </c>
      <c r="U72" s="43">
        <v>2</v>
      </c>
      <c r="V72" s="49">
        <v>5</v>
      </c>
    </row>
    <row r="73" spans="1:22" x14ac:dyDescent="0.35">
      <c r="A73" s="38" t="s">
        <v>41</v>
      </c>
      <c r="B73" s="24" t="s">
        <v>153</v>
      </c>
      <c r="C73" s="43" t="s">
        <v>128</v>
      </c>
      <c r="D73" s="43">
        <f>SUM(Table2[[#This Row],[0-4]:[85+]])</f>
        <v>73</v>
      </c>
      <c r="E73" s="43"/>
      <c r="F73" s="43"/>
      <c r="G73" s="43"/>
      <c r="H73" s="43"/>
      <c r="I73" s="43"/>
      <c r="J73" s="43"/>
      <c r="K73" s="43"/>
      <c r="L73" s="43"/>
      <c r="M73" s="43"/>
      <c r="N73" s="43">
        <v>1</v>
      </c>
      <c r="O73" s="43">
        <v>2</v>
      </c>
      <c r="P73" s="43">
        <v>4</v>
      </c>
      <c r="Q73" s="43">
        <v>5</v>
      </c>
      <c r="R73" s="43">
        <v>9</v>
      </c>
      <c r="S73" s="43">
        <v>10</v>
      </c>
      <c r="T73" s="43">
        <v>11</v>
      </c>
      <c r="U73" s="43">
        <v>15</v>
      </c>
      <c r="V73" s="49">
        <v>16</v>
      </c>
    </row>
    <row r="74" spans="1:22" x14ac:dyDescent="0.35">
      <c r="A74" s="37" t="s">
        <v>41</v>
      </c>
      <c r="B74" s="25" t="s">
        <v>153</v>
      </c>
      <c r="C74" s="44" t="s">
        <v>102</v>
      </c>
      <c r="D74" s="43">
        <f>SUM(Table2[[#This Row],[0-4]:[85+]])</f>
        <v>106</v>
      </c>
      <c r="E74" s="44"/>
      <c r="F74" s="44"/>
      <c r="G74" s="44"/>
      <c r="H74" s="44"/>
      <c r="I74" s="44"/>
      <c r="J74" s="44"/>
      <c r="K74" s="44"/>
      <c r="L74" s="44"/>
      <c r="M74" s="44"/>
      <c r="N74" s="44">
        <v>1</v>
      </c>
      <c r="O74" s="44">
        <v>4</v>
      </c>
      <c r="P74" s="44">
        <v>10</v>
      </c>
      <c r="Q74" s="44">
        <v>7</v>
      </c>
      <c r="R74" s="44">
        <v>13</v>
      </c>
      <c r="S74" s="44">
        <v>17</v>
      </c>
      <c r="T74" s="44">
        <v>16</v>
      </c>
      <c r="U74" s="44">
        <v>17</v>
      </c>
      <c r="V74" s="50">
        <v>21</v>
      </c>
    </row>
    <row r="75" spans="1:22" x14ac:dyDescent="0.35">
      <c r="A75" s="38" t="s">
        <v>42</v>
      </c>
      <c r="B75" s="24" t="s">
        <v>154</v>
      </c>
      <c r="C75" s="43" t="s">
        <v>127</v>
      </c>
      <c r="D75" s="43">
        <f>SUM(Table2[[#This Row],[0-4]:[85+]])</f>
        <v>85</v>
      </c>
      <c r="E75" s="43"/>
      <c r="F75" s="43"/>
      <c r="G75" s="43"/>
      <c r="H75" s="43"/>
      <c r="I75" s="43"/>
      <c r="J75" s="43"/>
      <c r="K75" s="43"/>
      <c r="L75" s="43"/>
      <c r="M75" s="43">
        <v>2</v>
      </c>
      <c r="N75" s="43">
        <v>2</v>
      </c>
      <c r="O75" s="43">
        <v>3</v>
      </c>
      <c r="P75" s="43">
        <v>7</v>
      </c>
      <c r="Q75" s="43">
        <v>3</v>
      </c>
      <c r="R75" s="43">
        <v>16</v>
      </c>
      <c r="S75" s="43">
        <v>18</v>
      </c>
      <c r="T75" s="43">
        <v>13</v>
      </c>
      <c r="U75" s="43">
        <v>14</v>
      </c>
      <c r="V75" s="49">
        <v>7</v>
      </c>
    </row>
    <row r="76" spans="1:22" x14ac:dyDescent="0.35">
      <c r="A76" s="38" t="s">
        <v>42</v>
      </c>
      <c r="B76" s="24" t="s">
        <v>154</v>
      </c>
      <c r="C76" s="43" t="s">
        <v>128</v>
      </c>
      <c r="D76" s="43">
        <f>SUM(Table2[[#This Row],[0-4]:[85+]])</f>
        <v>77</v>
      </c>
      <c r="E76" s="43"/>
      <c r="F76" s="43"/>
      <c r="G76" s="43"/>
      <c r="H76" s="43"/>
      <c r="I76" s="43"/>
      <c r="J76" s="43"/>
      <c r="K76" s="43"/>
      <c r="L76" s="43">
        <v>1</v>
      </c>
      <c r="M76" s="43"/>
      <c r="N76" s="43">
        <v>1</v>
      </c>
      <c r="O76" s="43">
        <v>1</v>
      </c>
      <c r="P76" s="43">
        <v>1</v>
      </c>
      <c r="Q76" s="43">
        <v>9</v>
      </c>
      <c r="R76" s="43">
        <v>12</v>
      </c>
      <c r="S76" s="43">
        <v>5</v>
      </c>
      <c r="T76" s="43">
        <v>8</v>
      </c>
      <c r="U76" s="43">
        <v>17</v>
      </c>
      <c r="V76" s="49">
        <v>22</v>
      </c>
    </row>
    <row r="77" spans="1:22" x14ac:dyDescent="0.35">
      <c r="A77" s="37" t="s">
        <v>42</v>
      </c>
      <c r="B77" s="25" t="s">
        <v>154</v>
      </c>
      <c r="C77" s="44" t="s">
        <v>102</v>
      </c>
      <c r="D77" s="43">
        <f>SUM(Table2[[#This Row],[0-4]:[85+]])</f>
        <v>162</v>
      </c>
      <c r="E77" s="44"/>
      <c r="F77" s="44"/>
      <c r="G77" s="44"/>
      <c r="H77" s="44"/>
      <c r="I77" s="44"/>
      <c r="J77" s="44"/>
      <c r="K77" s="44"/>
      <c r="L77" s="44">
        <v>1</v>
      </c>
      <c r="M77" s="44">
        <v>2</v>
      </c>
      <c r="N77" s="44">
        <v>3</v>
      </c>
      <c r="O77" s="44">
        <v>4</v>
      </c>
      <c r="P77" s="44">
        <v>8</v>
      </c>
      <c r="Q77" s="44">
        <v>12</v>
      </c>
      <c r="R77" s="44">
        <v>28</v>
      </c>
      <c r="S77" s="44">
        <v>23</v>
      </c>
      <c r="T77" s="44">
        <v>21</v>
      </c>
      <c r="U77" s="44">
        <v>31</v>
      </c>
      <c r="V77" s="50">
        <v>29</v>
      </c>
    </row>
    <row r="78" spans="1:22" x14ac:dyDescent="0.35">
      <c r="A78" s="38" t="s">
        <v>43</v>
      </c>
      <c r="B78" s="24" t="s">
        <v>155</v>
      </c>
      <c r="C78" s="43" t="s">
        <v>127</v>
      </c>
      <c r="D78" s="43">
        <f>SUM(Table2[[#This Row],[0-4]:[85+]])</f>
        <v>431</v>
      </c>
      <c r="E78" s="43"/>
      <c r="F78" s="43"/>
      <c r="G78" s="43"/>
      <c r="H78" s="43"/>
      <c r="I78" s="43"/>
      <c r="J78" s="43"/>
      <c r="K78" s="43"/>
      <c r="L78" s="43">
        <v>3</v>
      </c>
      <c r="M78" s="43">
        <v>4</v>
      </c>
      <c r="N78" s="43">
        <v>15</v>
      </c>
      <c r="O78" s="43">
        <v>20</v>
      </c>
      <c r="P78" s="43">
        <v>34</v>
      </c>
      <c r="Q78" s="43">
        <v>55</v>
      </c>
      <c r="R78" s="43">
        <v>84</v>
      </c>
      <c r="S78" s="43">
        <v>75</v>
      </c>
      <c r="T78" s="43">
        <v>48</v>
      </c>
      <c r="U78" s="43">
        <v>55</v>
      </c>
      <c r="V78" s="49">
        <v>38</v>
      </c>
    </row>
    <row r="79" spans="1:22" x14ac:dyDescent="0.35">
      <c r="A79" s="38" t="s">
        <v>43</v>
      </c>
      <c r="B79" s="24" t="s">
        <v>155</v>
      </c>
      <c r="C79" s="43" t="s">
        <v>128</v>
      </c>
      <c r="D79" s="43">
        <f>SUM(Table2[[#This Row],[0-4]:[85+]])</f>
        <v>413</v>
      </c>
      <c r="E79" s="43"/>
      <c r="F79" s="43"/>
      <c r="G79" s="43"/>
      <c r="H79" s="43"/>
      <c r="I79" s="43">
        <v>1</v>
      </c>
      <c r="J79" s="43">
        <v>1</v>
      </c>
      <c r="K79" s="43">
        <v>2</v>
      </c>
      <c r="L79" s="43">
        <v>2</v>
      </c>
      <c r="M79" s="43">
        <v>7</v>
      </c>
      <c r="N79" s="43">
        <v>4</v>
      </c>
      <c r="O79" s="43">
        <v>12</v>
      </c>
      <c r="P79" s="43">
        <v>21</v>
      </c>
      <c r="Q79" s="43">
        <v>34</v>
      </c>
      <c r="R79" s="43">
        <v>49</v>
      </c>
      <c r="S79" s="43">
        <v>66</v>
      </c>
      <c r="T79" s="43">
        <v>60</v>
      </c>
      <c r="U79" s="43">
        <v>82</v>
      </c>
      <c r="V79" s="49">
        <v>72</v>
      </c>
    </row>
    <row r="80" spans="1:22" x14ac:dyDescent="0.35">
      <c r="A80" s="37" t="s">
        <v>43</v>
      </c>
      <c r="B80" s="25" t="s">
        <v>155</v>
      </c>
      <c r="C80" s="44" t="s">
        <v>102</v>
      </c>
      <c r="D80" s="43">
        <f>SUM(Table2[[#This Row],[0-4]:[85+]])</f>
        <v>844</v>
      </c>
      <c r="E80" s="44"/>
      <c r="F80" s="44"/>
      <c r="G80" s="44"/>
      <c r="H80" s="44"/>
      <c r="I80" s="44">
        <v>1</v>
      </c>
      <c r="J80" s="44">
        <v>1</v>
      </c>
      <c r="K80" s="44">
        <v>2</v>
      </c>
      <c r="L80" s="44">
        <v>5</v>
      </c>
      <c r="M80" s="44">
        <v>11</v>
      </c>
      <c r="N80" s="44">
        <v>19</v>
      </c>
      <c r="O80" s="44">
        <v>32</v>
      </c>
      <c r="P80" s="44">
        <v>55</v>
      </c>
      <c r="Q80" s="44">
        <v>89</v>
      </c>
      <c r="R80" s="44">
        <v>133</v>
      </c>
      <c r="S80" s="44">
        <v>141</v>
      </c>
      <c r="T80" s="44">
        <v>108</v>
      </c>
      <c r="U80" s="44">
        <v>137</v>
      </c>
      <c r="V80" s="50">
        <v>110</v>
      </c>
    </row>
    <row r="81" spans="1:22" x14ac:dyDescent="0.35">
      <c r="A81" s="38" t="s">
        <v>44</v>
      </c>
      <c r="B81" s="24" t="s">
        <v>156</v>
      </c>
      <c r="C81" s="43" t="s">
        <v>127</v>
      </c>
      <c r="D81" s="43">
        <f>SUM(Table2[[#This Row],[0-4]:[85+]])</f>
        <v>36</v>
      </c>
      <c r="E81" s="43"/>
      <c r="F81" s="43"/>
      <c r="G81" s="43"/>
      <c r="H81" s="43"/>
      <c r="I81" s="43"/>
      <c r="J81" s="43"/>
      <c r="K81" s="43"/>
      <c r="L81" s="43">
        <v>1</v>
      </c>
      <c r="M81" s="43">
        <v>2</v>
      </c>
      <c r="N81" s="43">
        <v>3</v>
      </c>
      <c r="O81" s="43">
        <v>1</v>
      </c>
      <c r="P81" s="43">
        <v>3</v>
      </c>
      <c r="Q81" s="43">
        <v>3</v>
      </c>
      <c r="R81" s="43">
        <v>6</v>
      </c>
      <c r="S81" s="43">
        <v>9</v>
      </c>
      <c r="T81" s="43">
        <v>4</v>
      </c>
      <c r="U81" s="43">
        <v>2</v>
      </c>
      <c r="V81" s="49">
        <v>2</v>
      </c>
    </row>
    <row r="82" spans="1:22" x14ac:dyDescent="0.35">
      <c r="A82" s="38" t="s">
        <v>44</v>
      </c>
      <c r="B82" s="24" t="s">
        <v>156</v>
      </c>
      <c r="C82" s="43" t="s">
        <v>128</v>
      </c>
      <c r="D82" s="43">
        <f>SUM(Table2[[#This Row],[0-4]:[85+]])</f>
        <v>52</v>
      </c>
      <c r="E82" s="43"/>
      <c r="F82" s="43"/>
      <c r="G82" s="43"/>
      <c r="H82" s="43"/>
      <c r="I82" s="43"/>
      <c r="J82" s="43"/>
      <c r="K82" s="43"/>
      <c r="L82" s="43"/>
      <c r="M82" s="43">
        <v>2</v>
      </c>
      <c r="N82" s="43"/>
      <c r="O82" s="43"/>
      <c r="P82" s="43">
        <v>1</v>
      </c>
      <c r="Q82" s="43">
        <v>6</v>
      </c>
      <c r="R82" s="43">
        <v>9</v>
      </c>
      <c r="S82" s="43">
        <v>14</v>
      </c>
      <c r="T82" s="43">
        <v>6</v>
      </c>
      <c r="U82" s="43">
        <v>4</v>
      </c>
      <c r="V82" s="49">
        <v>10</v>
      </c>
    </row>
    <row r="83" spans="1:22" x14ac:dyDescent="0.35">
      <c r="A83" s="37" t="s">
        <v>44</v>
      </c>
      <c r="B83" s="25" t="s">
        <v>156</v>
      </c>
      <c r="C83" s="44" t="s">
        <v>102</v>
      </c>
      <c r="D83" s="43">
        <f>SUM(Table2[[#This Row],[0-4]:[85+]])</f>
        <v>88</v>
      </c>
      <c r="E83" s="44"/>
      <c r="F83" s="44"/>
      <c r="G83" s="44"/>
      <c r="H83" s="44"/>
      <c r="I83" s="44"/>
      <c r="J83" s="44"/>
      <c r="K83" s="44"/>
      <c r="L83" s="44">
        <v>1</v>
      </c>
      <c r="M83" s="44">
        <v>4</v>
      </c>
      <c r="N83" s="44">
        <v>3</v>
      </c>
      <c r="O83" s="44">
        <v>1</v>
      </c>
      <c r="P83" s="44">
        <v>4</v>
      </c>
      <c r="Q83" s="44">
        <v>9</v>
      </c>
      <c r="R83" s="44">
        <v>15</v>
      </c>
      <c r="S83" s="44">
        <v>23</v>
      </c>
      <c r="T83" s="44">
        <v>10</v>
      </c>
      <c r="U83" s="44">
        <v>6</v>
      </c>
      <c r="V83" s="50">
        <v>12</v>
      </c>
    </row>
    <row r="84" spans="1:22" x14ac:dyDescent="0.35">
      <c r="A84" s="38" t="s">
        <v>45</v>
      </c>
      <c r="B84" s="24" t="s">
        <v>157</v>
      </c>
      <c r="C84" s="43" t="s">
        <v>127</v>
      </c>
      <c r="D84" s="43">
        <f>SUM(Table2[[#This Row],[0-4]:[85+]])</f>
        <v>18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>
        <v>2</v>
      </c>
      <c r="P84" s="43">
        <v>5</v>
      </c>
      <c r="Q84" s="43">
        <v>2</v>
      </c>
      <c r="R84" s="43">
        <v>1</v>
      </c>
      <c r="S84" s="43">
        <v>4</v>
      </c>
      <c r="T84" s="43">
        <v>2</v>
      </c>
      <c r="U84" s="43"/>
      <c r="V84" s="49">
        <v>2</v>
      </c>
    </row>
    <row r="85" spans="1:22" x14ac:dyDescent="0.35">
      <c r="A85" s="38" t="s">
        <v>45</v>
      </c>
      <c r="B85" s="24" t="s">
        <v>157</v>
      </c>
      <c r="C85" s="43" t="s">
        <v>128</v>
      </c>
      <c r="D85" s="43">
        <f>SUM(Table2[[#This Row],[0-4]:[85+]])</f>
        <v>13</v>
      </c>
      <c r="E85" s="43"/>
      <c r="F85" s="43"/>
      <c r="G85" s="43"/>
      <c r="H85" s="43"/>
      <c r="I85" s="43"/>
      <c r="J85" s="43">
        <v>1</v>
      </c>
      <c r="K85" s="43"/>
      <c r="L85" s="43"/>
      <c r="M85" s="43"/>
      <c r="N85" s="43"/>
      <c r="O85" s="43">
        <v>3</v>
      </c>
      <c r="P85" s="43">
        <v>1</v>
      </c>
      <c r="Q85" s="43">
        <v>3</v>
      </c>
      <c r="R85" s="43">
        <v>2</v>
      </c>
      <c r="S85" s="43"/>
      <c r="T85" s="43">
        <v>1</v>
      </c>
      <c r="U85" s="43">
        <v>1</v>
      </c>
      <c r="V85" s="49">
        <v>1</v>
      </c>
    </row>
    <row r="86" spans="1:22" x14ac:dyDescent="0.35">
      <c r="A86" s="37" t="s">
        <v>45</v>
      </c>
      <c r="B86" s="25" t="s">
        <v>157</v>
      </c>
      <c r="C86" s="44" t="s">
        <v>102</v>
      </c>
      <c r="D86" s="43">
        <f>SUM(Table2[[#This Row],[0-4]:[85+]])</f>
        <v>31</v>
      </c>
      <c r="E86" s="44"/>
      <c r="F86" s="44"/>
      <c r="G86" s="44"/>
      <c r="H86" s="44"/>
      <c r="I86" s="44"/>
      <c r="J86" s="44">
        <v>1</v>
      </c>
      <c r="K86" s="44"/>
      <c r="L86" s="44"/>
      <c r="M86" s="44"/>
      <c r="N86" s="44"/>
      <c r="O86" s="44">
        <v>5</v>
      </c>
      <c r="P86" s="44">
        <v>6</v>
      </c>
      <c r="Q86" s="44">
        <v>5</v>
      </c>
      <c r="R86" s="44">
        <v>3</v>
      </c>
      <c r="S86" s="44">
        <v>4</v>
      </c>
      <c r="T86" s="44">
        <v>3</v>
      </c>
      <c r="U86" s="44">
        <v>1</v>
      </c>
      <c r="V86" s="50">
        <v>3</v>
      </c>
    </row>
    <row r="87" spans="1:22" x14ac:dyDescent="0.35">
      <c r="A87" s="51" t="s">
        <v>46</v>
      </c>
      <c r="B87" s="24" t="s">
        <v>158</v>
      </c>
      <c r="C87" s="43" t="s">
        <v>127</v>
      </c>
      <c r="D87" s="43">
        <f>SUM(Table2[[#This Row],[0-4]:[85+]])</f>
        <v>14</v>
      </c>
      <c r="E87" s="52"/>
      <c r="F87" s="52"/>
      <c r="G87" s="52"/>
      <c r="H87" s="52"/>
      <c r="I87" s="52"/>
      <c r="J87" s="52"/>
      <c r="K87" s="52"/>
      <c r="L87" s="52">
        <v>1</v>
      </c>
      <c r="M87" s="52">
        <v>1</v>
      </c>
      <c r="N87" s="52"/>
      <c r="O87" s="52"/>
      <c r="P87" s="52">
        <v>2</v>
      </c>
      <c r="Q87" s="52">
        <v>3</v>
      </c>
      <c r="R87" s="52">
        <v>4</v>
      </c>
      <c r="S87" s="52"/>
      <c r="T87" s="52">
        <v>1</v>
      </c>
      <c r="U87" s="52">
        <v>1</v>
      </c>
      <c r="V87" s="53">
        <v>1</v>
      </c>
    </row>
    <row r="88" spans="1:22" x14ac:dyDescent="0.35">
      <c r="A88" s="38" t="s">
        <v>46</v>
      </c>
      <c r="B88" s="24" t="s">
        <v>158</v>
      </c>
      <c r="C88" s="43" t="s">
        <v>128</v>
      </c>
      <c r="D88" s="43">
        <f>SUM(Table2[[#This Row],[0-4]:[85+]])</f>
        <v>10</v>
      </c>
      <c r="E88" s="43"/>
      <c r="F88" s="43"/>
      <c r="G88" s="43"/>
      <c r="H88" s="43"/>
      <c r="I88" s="43"/>
      <c r="J88" s="43"/>
      <c r="K88" s="43"/>
      <c r="L88" s="43">
        <v>1</v>
      </c>
      <c r="M88" s="43"/>
      <c r="N88" s="43"/>
      <c r="O88" s="43">
        <v>1</v>
      </c>
      <c r="P88" s="43">
        <v>2</v>
      </c>
      <c r="Q88" s="43">
        <v>2</v>
      </c>
      <c r="R88" s="43"/>
      <c r="S88" s="43">
        <v>1</v>
      </c>
      <c r="T88" s="43">
        <v>1</v>
      </c>
      <c r="U88" s="43">
        <v>1</v>
      </c>
      <c r="V88" s="49">
        <v>1</v>
      </c>
    </row>
    <row r="89" spans="1:22" x14ac:dyDescent="0.35">
      <c r="A89" s="37" t="s">
        <v>46</v>
      </c>
      <c r="B89" s="25" t="s">
        <v>158</v>
      </c>
      <c r="C89" s="44" t="s">
        <v>102</v>
      </c>
      <c r="D89" s="43">
        <f>SUM(Table2[[#This Row],[0-4]:[85+]])</f>
        <v>24</v>
      </c>
      <c r="E89" s="44"/>
      <c r="F89" s="44"/>
      <c r="G89" s="44"/>
      <c r="H89" s="44"/>
      <c r="I89" s="44"/>
      <c r="J89" s="44"/>
      <c r="K89" s="44"/>
      <c r="L89" s="44">
        <v>2</v>
      </c>
      <c r="M89" s="44">
        <v>1</v>
      </c>
      <c r="N89" s="44"/>
      <c r="O89" s="44">
        <v>1</v>
      </c>
      <c r="P89" s="44">
        <v>4</v>
      </c>
      <c r="Q89" s="44">
        <v>5</v>
      </c>
      <c r="R89" s="44">
        <v>4</v>
      </c>
      <c r="S89" s="44">
        <v>1</v>
      </c>
      <c r="T89" s="44">
        <v>2</v>
      </c>
      <c r="U89" s="44">
        <v>2</v>
      </c>
      <c r="V89" s="50">
        <v>2</v>
      </c>
    </row>
    <row r="90" spans="1:22" x14ac:dyDescent="0.35">
      <c r="A90" s="38" t="s">
        <v>47</v>
      </c>
      <c r="B90" s="24" t="s">
        <v>159</v>
      </c>
      <c r="C90" s="43" t="s">
        <v>127</v>
      </c>
      <c r="D90" s="43">
        <f>SUM(Table2[[#This Row],[0-4]:[85+]])</f>
        <v>276</v>
      </c>
      <c r="E90" s="43"/>
      <c r="F90" s="43"/>
      <c r="G90" s="43"/>
      <c r="H90" s="43"/>
      <c r="I90" s="43"/>
      <c r="J90" s="43"/>
      <c r="K90" s="43"/>
      <c r="L90" s="43">
        <v>1</v>
      </c>
      <c r="M90" s="43">
        <v>6</v>
      </c>
      <c r="N90" s="43">
        <v>4</v>
      </c>
      <c r="O90" s="43">
        <v>16</v>
      </c>
      <c r="P90" s="43">
        <v>41</v>
      </c>
      <c r="Q90" s="43">
        <v>52</v>
      </c>
      <c r="R90" s="43">
        <v>57</v>
      </c>
      <c r="S90" s="43">
        <v>57</v>
      </c>
      <c r="T90" s="43">
        <v>25</v>
      </c>
      <c r="U90" s="43">
        <v>13</v>
      </c>
      <c r="V90" s="49">
        <v>4</v>
      </c>
    </row>
    <row r="91" spans="1:22" x14ac:dyDescent="0.35">
      <c r="A91" s="38" t="s">
        <v>47</v>
      </c>
      <c r="B91" s="24" t="s">
        <v>159</v>
      </c>
      <c r="C91" s="43" t="s">
        <v>128</v>
      </c>
      <c r="D91" s="43">
        <f>SUM(Table2[[#This Row],[0-4]:[85+]])</f>
        <v>29</v>
      </c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>
        <v>3</v>
      </c>
      <c r="P91" s="43">
        <v>5</v>
      </c>
      <c r="Q91" s="43">
        <v>6</v>
      </c>
      <c r="R91" s="43">
        <v>4</v>
      </c>
      <c r="S91" s="43">
        <v>4</v>
      </c>
      <c r="T91" s="43">
        <v>3</v>
      </c>
      <c r="U91" s="43">
        <v>2</v>
      </c>
      <c r="V91" s="49">
        <v>2</v>
      </c>
    </row>
    <row r="92" spans="1:22" x14ac:dyDescent="0.35">
      <c r="A92" s="37" t="s">
        <v>47</v>
      </c>
      <c r="B92" s="25" t="s">
        <v>159</v>
      </c>
      <c r="C92" s="44" t="s">
        <v>102</v>
      </c>
      <c r="D92" s="43">
        <f>SUM(Table2[[#This Row],[0-4]:[85+]])</f>
        <v>305</v>
      </c>
      <c r="E92" s="44"/>
      <c r="F92" s="44"/>
      <c r="G92" s="44"/>
      <c r="H92" s="44"/>
      <c r="I92" s="44"/>
      <c r="J92" s="44"/>
      <c r="K92" s="44"/>
      <c r="L92" s="44">
        <v>1</v>
      </c>
      <c r="M92" s="44">
        <v>6</v>
      </c>
      <c r="N92" s="44">
        <v>4</v>
      </c>
      <c r="O92" s="44">
        <v>19</v>
      </c>
      <c r="P92" s="44">
        <v>46</v>
      </c>
      <c r="Q92" s="44">
        <v>58</v>
      </c>
      <c r="R92" s="44">
        <v>61</v>
      </c>
      <c r="S92" s="44">
        <v>61</v>
      </c>
      <c r="T92" s="44">
        <v>28</v>
      </c>
      <c r="U92" s="44">
        <v>15</v>
      </c>
      <c r="V92" s="50">
        <v>6</v>
      </c>
    </row>
    <row r="93" spans="1:22" x14ac:dyDescent="0.35">
      <c r="A93" s="38" t="s">
        <v>48</v>
      </c>
      <c r="B93" s="24" t="s">
        <v>160</v>
      </c>
      <c r="C93" s="43" t="s">
        <v>127</v>
      </c>
      <c r="D93" s="43">
        <f>SUM(Table2[[#This Row],[0-4]:[85+]])</f>
        <v>4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>
        <v>1</v>
      </c>
      <c r="Q93" s="43"/>
      <c r="R93" s="43"/>
      <c r="S93" s="43">
        <v>1</v>
      </c>
      <c r="T93" s="43"/>
      <c r="U93" s="43">
        <v>2</v>
      </c>
      <c r="V93" s="49"/>
    </row>
    <row r="94" spans="1:22" x14ac:dyDescent="0.35">
      <c r="A94" s="38" t="s">
        <v>48</v>
      </c>
      <c r="B94" s="24" t="s">
        <v>160</v>
      </c>
      <c r="C94" s="43" t="s">
        <v>128</v>
      </c>
      <c r="D94" s="43">
        <f>SUM(Table2[[#This Row],[0-4]:[85+]])</f>
        <v>2</v>
      </c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>
        <v>1</v>
      </c>
      <c r="R94" s="43"/>
      <c r="S94" s="43">
        <v>1</v>
      </c>
      <c r="T94" s="43"/>
      <c r="U94" s="43"/>
      <c r="V94" s="49"/>
    </row>
    <row r="95" spans="1:22" x14ac:dyDescent="0.35">
      <c r="A95" s="37" t="s">
        <v>48</v>
      </c>
      <c r="B95" s="25" t="s">
        <v>160</v>
      </c>
      <c r="C95" s="44" t="s">
        <v>102</v>
      </c>
      <c r="D95" s="43">
        <f>SUM(Table2[[#This Row],[0-4]:[85+]])</f>
        <v>6</v>
      </c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>
        <v>1</v>
      </c>
      <c r="Q95" s="44">
        <v>1</v>
      </c>
      <c r="R95" s="44"/>
      <c r="S95" s="44">
        <v>2</v>
      </c>
      <c r="T95" s="44"/>
      <c r="U95" s="44">
        <v>2</v>
      </c>
      <c r="V95" s="50"/>
    </row>
    <row r="96" spans="1:22" x14ac:dyDescent="0.35">
      <c r="A96" s="38" t="s">
        <v>49</v>
      </c>
      <c r="B96" s="24" t="s">
        <v>161</v>
      </c>
      <c r="C96" s="43" t="s">
        <v>127</v>
      </c>
      <c r="D96" s="43">
        <f>SUM(Table2[[#This Row],[0-4]:[85+]])</f>
        <v>2388</v>
      </c>
      <c r="E96" s="43"/>
      <c r="F96" s="43"/>
      <c r="G96" s="43"/>
      <c r="H96" s="43"/>
      <c r="I96" s="43"/>
      <c r="J96" s="43"/>
      <c r="K96" s="43">
        <v>5</v>
      </c>
      <c r="L96" s="43">
        <v>4</v>
      </c>
      <c r="M96" s="43">
        <v>18</v>
      </c>
      <c r="N96" s="43">
        <v>32</v>
      </c>
      <c r="O96" s="43">
        <v>81</v>
      </c>
      <c r="P96" s="43">
        <v>188</v>
      </c>
      <c r="Q96" s="43">
        <v>415</v>
      </c>
      <c r="R96" s="43">
        <v>575</v>
      </c>
      <c r="S96" s="43">
        <v>482</v>
      </c>
      <c r="T96" s="43">
        <v>282</v>
      </c>
      <c r="U96" s="43">
        <v>192</v>
      </c>
      <c r="V96" s="49">
        <v>114</v>
      </c>
    </row>
    <row r="97" spans="1:22" x14ac:dyDescent="0.35">
      <c r="A97" s="38" t="s">
        <v>49</v>
      </c>
      <c r="B97" s="24" t="s">
        <v>161</v>
      </c>
      <c r="C97" s="43" t="s">
        <v>128</v>
      </c>
      <c r="D97" s="43">
        <f>SUM(Table2[[#This Row],[0-4]:[85+]])</f>
        <v>1273</v>
      </c>
      <c r="E97" s="43"/>
      <c r="F97" s="43"/>
      <c r="G97" s="43"/>
      <c r="H97" s="43"/>
      <c r="I97" s="43">
        <v>1</v>
      </c>
      <c r="J97" s="43"/>
      <c r="K97" s="43">
        <v>3</v>
      </c>
      <c r="L97" s="43">
        <v>5</v>
      </c>
      <c r="M97" s="43">
        <v>13</v>
      </c>
      <c r="N97" s="43">
        <v>16</v>
      </c>
      <c r="O97" s="43">
        <v>48</v>
      </c>
      <c r="P97" s="43">
        <v>104</v>
      </c>
      <c r="Q97" s="43">
        <v>193</v>
      </c>
      <c r="R97" s="43">
        <v>279</v>
      </c>
      <c r="S97" s="43">
        <v>213</v>
      </c>
      <c r="T97" s="43">
        <v>201</v>
      </c>
      <c r="U97" s="43">
        <v>115</v>
      </c>
      <c r="V97" s="49">
        <v>82</v>
      </c>
    </row>
    <row r="98" spans="1:22" x14ac:dyDescent="0.35">
      <c r="A98" s="37" t="s">
        <v>49</v>
      </c>
      <c r="B98" s="25" t="s">
        <v>161</v>
      </c>
      <c r="C98" s="44" t="s">
        <v>102</v>
      </c>
      <c r="D98" s="43">
        <f>SUM(Table2[[#This Row],[0-4]:[85+]])</f>
        <v>3661</v>
      </c>
      <c r="E98" s="44"/>
      <c r="F98" s="44"/>
      <c r="G98" s="44"/>
      <c r="H98" s="44"/>
      <c r="I98" s="44">
        <v>1</v>
      </c>
      <c r="J98" s="44"/>
      <c r="K98" s="44">
        <v>8</v>
      </c>
      <c r="L98" s="44">
        <v>9</v>
      </c>
      <c r="M98" s="44">
        <v>31</v>
      </c>
      <c r="N98" s="44">
        <v>48</v>
      </c>
      <c r="O98" s="44">
        <v>129</v>
      </c>
      <c r="P98" s="44">
        <v>292</v>
      </c>
      <c r="Q98" s="44">
        <v>608</v>
      </c>
      <c r="R98" s="44">
        <v>854</v>
      </c>
      <c r="S98" s="44">
        <v>695</v>
      </c>
      <c r="T98" s="44">
        <v>483</v>
      </c>
      <c r="U98" s="44">
        <v>307</v>
      </c>
      <c r="V98" s="50">
        <v>196</v>
      </c>
    </row>
    <row r="99" spans="1:22" x14ac:dyDescent="0.35">
      <c r="A99" s="38" t="s">
        <v>50</v>
      </c>
      <c r="B99" s="24" t="s">
        <v>162</v>
      </c>
      <c r="C99" s="43" t="s">
        <v>127</v>
      </c>
      <c r="D99" s="43">
        <f>SUM(Table2[[#This Row],[0-4]:[85+]])</f>
        <v>5</v>
      </c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>
        <v>2</v>
      </c>
      <c r="P99" s="43"/>
      <c r="Q99" s="43"/>
      <c r="R99" s="43">
        <v>1</v>
      </c>
      <c r="S99" s="43">
        <v>1</v>
      </c>
      <c r="T99" s="43"/>
      <c r="U99" s="43"/>
      <c r="V99" s="49">
        <v>1</v>
      </c>
    </row>
    <row r="100" spans="1:22" x14ac:dyDescent="0.35">
      <c r="A100" s="38" t="s">
        <v>50</v>
      </c>
      <c r="B100" s="24" t="s">
        <v>162</v>
      </c>
      <c r="C100" s="43" t="s">
        <v>128</v>
      </c>
      <c r="D100" s="43">
        <f>SUM(Table2[[#This Row],[0-4]:[85+]])</f>
        <v>1</v>
      </c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>
        <v>1</v>
      </c>
      <c r="R100" s="43"/>
      <c r="S100" s="43"/>
      <c r="T100" s="43"/>
      <c r="U100" s="43"/>
      <c r="V100" s="49"/>
    </row>
    <row r="101" spans="1:22" x14ac:dyDescent="0.35">
      <c r="A101" s="37" t="s">
        <v>50</v>
      </c>
      <c r="B101" s="25" t="s">
        <v>162</v>
      </c>
      <c r="C101" s="44" t="s">
        <v>102</v>
      </c>
      <c r="D101" s="43">
        <f>SUM(Table2[[#This Row],[0-4]:[85+]])</f>
        <v>6</v>
      </c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>
        <v>2</v>
      </c>
      <c r="P101" s="44"/>
      <c r="Q101" s="44">
        <v>1</v>
      </c>
      <c r="R101" s="44">
        <v>1</v>
      </c>
      <c r="S101" s="44">
        <v>1</v>
      </c>
      <c r="T101" s="44"/>
      <c r="U101" s="44"/>
      <c r="V101" s="50">
        <v>1</v>
      </c>
    </row>
    <row r="102" spans="1:22" x14ac:dyDescent="0.35">
      <c r="A102" s="38" t="s">
        <v>51</v>
      </c>
      <c r="B102" s="24" t="s">
        <v>163</v>
      </c>
      <c r="C102" s="43" t="s">
        <v>127</v>
      </c>
      <c r="D102" s="43">
        <f>SUM(Table2[[#This Row],[0-4]:[85+]])</f>
        <v>12</v>
      </c>
      <c r="E102" s="43"/>
      <c r="F102" s="43"/>
      <c r="G102" s="43"/>
      <c r="H102" s="43"/>
      <c r="I102" s="43">
        <v>1</v>
      </c>
      <c r="J102" s="43">
        <v>1</v>
      </c>
      <c r="K102" s="43"/>
      <c r="L102" s="43"/>
      <c r="M102" s="43"/>
      <c r="N102" s="43"/>
      <c r="O102" s="43">
        <v>1</v>
      </c>
      <c r="P102" s="43">
        <v>3</v>
      </c>
      <c r="Q102" s="43">
        <v>1</v>
      </c>
      <c r="R102" s="43">
        <v>1</v>
      </c>
      <c r="S102" s="43">
        <v>2</v>
      </c>
      <c r="T102" s="43">
        <v>1</v>
      </c>
      <c r="U102" s="43"/>
      <c r="V102" s="49">
        <v>1</v>
      </c>
    </row>
    <row r="103" spans="1:22" x14ac:dyDescent="0.35">
      <c r="A103" s="38" t="s">
        <v>51</v>
      </c>
      <c r="B103" s="24" t="s">
        <v>163</v>
      </c>
      <c r="C103" s="43" t="s">
        <v>128</v>
      </c>
      <c r="D103" s="43">
        <f>SUM(Table2[[#This Row],[0-4]:[85+]])</f>
        <v>9</v>
      </c>
      <c r="E103" s="43"/>
      <c r="F103" s="43"/>
      <c r="G103" s="43"/>
      <c r="H103" s="43"/>
      <c r="I103" s="43"/>
      <c r="J103" s="43"/>
      <c r="K103" s="43"/>
      <c r="L103" s="43"/>
      <c r="M103" s="43">
        <v>1</v>
      </c>
      <c r="N103" s="43"/>
      <c r="O103" s="43"/>
      <c r="P103" s="43"/>
      <c r="Q103" s="43">
        <v>2</v>
      </c>
      <c r="R103" s="43">
        <v>1</v>
      </c>
      <c r="S103" s="43">
        <v>2</v>
      </c>
      <c r="T103" s="43">
        <v>1</v>
      </c>
      <c r="U103" s="43">
        <v>1</v>
      </c>
      <c r="V103" s="49">
        <v>1</v>
      </c>
    </row>
    <row r="104" spans="1:22" x14ac:dyDescent="0.35">
      <c r="A104" s="37" t="s">
        <v>51</v>
      </c>
      <c r="B104" s="25" t="s">
        <v>163</v>
      </c>
      <c r="C104" s="44" t="s">
        <v>102</v>
      </c>
      <c r="D104" s="43">
        <f>SUM(Table2[[#This Row],[0-4]:[85+]])</f>
        <v>21</v>
      </c>
      <c r="E104" s="44"/>
      <c r="F104" s="44"/>
      <c r="G104" s="44"/>
      <c r="H104" s="44"/>
      <c r="I104" s="44">
        <v>1</v>
      </c>
      <c r="J104" s="44">
        <v>1</v>
      </c>
      <c r="K104" s="44"/>
      <c r="L104" s="44"/>
      <c r="M104" s="44">
        <v>1</v>
      </c>
      <c r="N104" s="44"/>
      <c r="O104" s="44">
        <v>1</v>
      </c>
      <c r="P104" s="44">
        <v>3</v>
      </c>
      <c r="Q104" s="44">
        <v>3</v>
      </c>
      <c r="R104" s="44">
        <v>2</v>
      </c>
      <c r="S104" s="44">
        <v>4</v>
      </c>
      <c r="T104" s="44">
        <v>2</v>
      </c>
      <c r="U104" s="44">
        <v>1</v>
      </c>
      <c r="V104" s="50">
        <v>2</v>
      </c>
    </row>
    <row r="105" spans="1:22" x14ac:dyDescent="0.35">
      <c r="A105" s="38" t="s">
        <v>52</v>
      </c>
      <c r="B105" s="24" t="s">
        <v>164</v>
      </c>
      <c r="C105" s="43" t="s">
        <v>127</v>
      </c>
      <c r="D105" s="43">
        <f>SUM(Table2[[#This Row],[0-4]:[85+]])</f>
        <v>3</v>
      </c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>
        <v>1</v>
      </c>
      <c r="Q105" s="43"/>
      <c r="R105" s="43"/>
      <c r="S105" s="43"/>
      <c r="T105" s="43">
        <v>1</v>
      </c>
      <c r="U105" s="43">
        <v>1</v>
      </c>
      <c r="V105" s="49"/>
    </row>
    <row r="106" spans="1:22" x14ac:dyDescent="0.35">
      <c r="A106" s="38" t="s">
        <v>52</v>
      </c>
      <c r="B106" s="24" t="s">
        <v>164</v>
      </c>
      <c r="C106" s="43" t="s">
        <v>128</v>
      </c>
      <c r="D106" s="43">
        <f>SUM(Table2[[#This Row],[0-4]:[85+]])</f>
        <v>3</v>
      </c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>
        <v>1</v>
      </c>
      <c r="S106" s="43"/>
      <c r="T106" s="43">
        <v>1</v>
      </c>
      <c r="U106" s="43"/>
      <c r="V106" s="49">
        <v>1</v>
      </c>
    </row>
    <row r="107" spans="1:22" x14ac:dyDescent="0.35">
      <c r="A107" s="37" t="s">
        <v>52</v>
      </c>
      <c r="B107" s="25" t="s">
        <v>164</v>
      </c>
      <c r="C107" s="44" t="s">
        <v>102</v>
      </c>
      <c r="D107" s="43">
        <f>SUM(Table2[[#This Row],[0-4]:[85+]])</f>
        <v>6</v>
      </c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>
        <v>1</v>
      </c>
      <c r="Q107" s="44"/>
      <c r="R107" s="44">
        <v>1</v>
      </c>
      <c r="S107" s="44"/>
      <c r="T107" s="44">
        <v>2</v>
      </c>
      <c r="U107" s="44">
        <v>1</v>
      </c>
      <c r="V107" s="50">
        <v>1</v>
      </c>
    </row>
    <row r="108" spans="1:22" x14ac:dyDescent="0.35">
      <c r="A108" s="38" t="s">
        <v>53</v>
      </c>
      <c r="B108" s="24" t="s">
        <v>165</v>
      </c>
      <c r="C108" s="43" t="s">
        <v>127</v>
      </c>
      <c r="D108" s="43">
        <f>SUM(Table2[[#This Row],[0-4]:[85+]])</f>
        <v>15</v>
      </c>
      <c r="E108" s="43"/>
      <c r="F108" s="43"/>
      <c r="G108" s="43">
        <v>1</v>
      </c>
      <c r="H108" s="43">
        <v>3</v>
      </c>
      <c r="I108" s="43"/>
      <c r="J108" s="43">
        <v>3</v>
      </c>
      <c r="K108" s="43">
        <v>1</v>
      </c>
      <c r="L108" s="43">
        <v>2</v>
      </c>
      <c r="M108" s="43">
        <v>1</v>
      </c>
      <c r="N108" s="43"/>
      <c r="O108" s="43"/>
      <c r="P108" s="43"/>
      <c r="Q108" s="43"/>
      <c r="R108" s="43">
        <v>2</v>
      </c>
      <c r="S108" s="43">
        <v>2</v>
      </c>
      <c r="T108" s="43"/>
      <c r="U108" s="43"/>
      <c r="V108" s="49"/>
    </row>
    <row r="109" spans="1:22" x14ac:dyDescent="0.35">
      <c r="A109" s="38" t="s">
        <v>53</v>
      </c>
      <c r="B109" s="24" t="s">
        <v>165</v>
      </c>
      <c r="C109" s="43" t="s">
        <v>128</v>
      </c>
      <c r="D109" s="43">
        <f>SUM(Table2[[#This Row],[0-4]:[85+]])</f>
        <v>8</v>
      </c>
      <c r="E109" s="43"/>
      <c r="F109" s="43"/>
      <c r="G109" s="43">
        <v>1</v>
      </c>
      <c r="H109" s="43"/>
      <c r="I109" s="43"/>
      <c r="J109" s="43"/>
      <c r="K109" s="43">
        <v>1</v>
      </c>
      <c r="L109" s="43">
        <v>2</v>
      </c>
      <c r="M109" s="43"/>
      <c r="N109" s="43"/>
      <c r="O109" s="43">
        <v>1</v>
      </c>
      <c r="P109" s="43"/>
      <c r="Q109" s="43"/>
      <c r="R109" s="43"/>
      <c r="S109" s="43">
        <v>1</v>
      </c>
      <c r="T109" s="43">
        <v>1</v>
      </c>
      <c r="U109" s="43">
        <v>1</v>
      </c>
      <c r="V109" s="49"/>
    </row>
    <row r="110" spans="1:22" x14ac:dyDescent="0.35">
      <c r="A110" s="37" t="s">
        <v>53</v>
      </c>
      <c r="B110" s="25" t="s">
        <v>165</v>
      </c>
      <c r="C110" s="44" t="s">
        <v>102</v>
      </c>
      <c r="D110" s="43">
        <f>SUM(Table2[[#This Row],[0-4]:[85+]])</f>
        <v>23</v>
      </c>
      <c r="E110" s="44"/>
      <c r="F110" s="44"/>
      <c r="G110" s="44">
        <v>2</v>
      </c>
      <c r="H110" s="44">
        <v>3</v>
      </c>
      <c r="I110" s="44"/>
      <c r="J110" s="44">
        <v>3</v>
      </c>
      <c r="K110" s="44">
        <v>2</v>
      </c>
      <c r="L110" s="44">
        <v>4</v>
      </c>
      <c r="M110" s="44">
        <v>1</v>
      </c>
      <c r="N110" s="44"/>
      <c r="O110" s="44">
        <v>1</v>
      </c>
      <c r="P110" s="44"/>
      <c r="Q110" s="44"/>
      <c r="R110" s="44">
        <v>2</v>
      </c>
      <c r="S110" s="44">
        <v>3</v>
      </c>
      <c r="T110" s="44">
        <v>1</v>
      </c>
      <c r="U110" s="44">
        <v>1</v>
      </c>
      <c r="V110" s="50"/>
    </row>
    <row r="111" spans="1:22" x14ac:dyDescent="0.35">
      <c r="A111" s="38" t="s">
        <v>54</v>
      </c>
      <c r="B111" s="24" t="s">
        <v>166</v>
      </c>
      <c r="C111" s="43" t="s">
        <v>127</v>
      </c>
      <c r="D111" s="43">
        <f>SUM(Table2[[#This Row],[0-4]:[85+]])</f>
        <v>19</v>
      </c>
      <c r="E111" s="43"/>
      <c r="F111" s="43"/>
      <c r="G111" s="43">
        <v>2</v>
      </c>
      <c r="H111" s="43">
        <v>3</v>
      </c>
      <c r="I111" s="43"/>
      <c r="J111" s="43"/>
      <c r="K111" s="43"/>
      <c r="L111" s="43"/>
      <c r="M111" s="43"/>
      <c r="N111" s="43">
        <v>1</v>
      </c>
      <c r="O111" s="43">
        <v>4</v>
      </c>
      <c r="P111" s="43">
        <v>2</v>
      </c>
      <c r="Q111" s="43">
        <v>2</v>
      </c>
      <c r="R111" s="43"/>
      <c r="S111" s="43">
        <v>1</v>
      </c>
      <c r="T111" s="43">
        <v>1</v>
      </c>
      <c r="U111" s="43">
        <v>1</v>
      </c>
      <c r="V111" s="49">
        <v>2</v>
      </c>
    </row>
    <row r="112" spans="1:22" x14ac:dyDescent="0.35">
      <c r="A112" s="38" t="s">
        <v>54</v>
      </c>
      <c r="B112" s="24" t="s">
        <v>166</v>
      </c>
      <c r="C112" s="43" t="s">
        <v>128</v>
      </c>
      <c r="D112" s="43">
        <f>SUM(Table2[[#This Row],[0-4]:[85+]])</f>
        <v>16</v>
      </c>
      <c r="E112" s="43"/>
      <c r="F112" s="43"/>
      <c r="G112" s="43"/>
      <c r="H112" s="43"/>
      <c r="I112" s="43"/>
      <c r="J112" s="43"/>
      <c r="K112" s="43">
        <v>1</v>
      </c>
      <c r="L112" s="43">
        <v>2</v>
      </c>
      <c r="M112" s="43"/>
      <c r="N112" s="43">
        <v>2</v>
      </c>
      <c r="O112" s="43"/>
      <c r="P112" s="43">
        <v>1</v>
      </c>
      <c r="Q112" s="43">
        <v>1</v>
      </c>
      <c r="R112" s="43">
        <v>4</v>
      </c>
      <c r="S112" s="43">
        <v>4</v>
      </c>
      <c r="T112" s="43"/>
      <c r="U112" s="43"/>
      <c r="V112" s="49">
        <v>1</v>
      </c>
    </row>
    <row r="113" spans="1:22" x14ac:dyDescent="0.35">
      <c r="A113" s="37" t="s">
        <v>54</v>
      </c>
      <c r="B113" s="25" t="s">
        <v>166</v>
      </c>
      <c r="C113" s="44" t="s">
        <v>102</v>
      </c>
      <c r="D113" s="43">
        <f>SUM(Table2[[#This Row],[0-4]:[85+]])</f>
        <v>35</v>
      </c>
      <c r="E113" s="44"/>
      <c r="F113" s="44"/>
      <c r="G113" s="44">
        <v>2</v>
      </c>
      <c r="H113" s="44">
        <v>3</v>
      </c>
      <c r="I113" s="44"/>
      <c r="J113" s="44"/>
      <c r="K113" s="44">
        <v>1</v>
      </c>
      <c r="L113" s="44">
        <v>2</v>
      </c>
      <c r="M113" s="44"/>
      <c r="N113" s="44">
        <v>3</v>
      </c>
      <c r="O113" s="44">
        <v>4</v>
      </c>
      <c r="P113" s="44">
        <v>3</v>
      </c>
      <c r="Q113" s="44">
        <v>3</v>
      </c>
      <c r="R113" s="44">
        <v>4</v>
      </c>
      <c r="S113" s="44">
        <v>5</v>
      </c>
      <c r="T113" s="44">
        <v>1</v>
      </c>
      <c r="U113" s="44">
        <v>1</v>
      </c>
      <c r="V113" s="50">
        <v>3</v>
      </c>
    </row>
    <row r="114" spans="1:22" x14ac:dyDescent="0.35">
      <c r="A114" s="38" t="s">
        <v>55</v>
      </c>
      <c r="B114" s="24" t="s">
        <v>167</v>
      </c>
      <c r="C114" s="43" t="s">
        <v>127</v>
      </c>
      <c r="D114" s="43">
        <f>SUM(Table2[[#This Row],[0-4]:[85+]])</f>
        <v>536</v>
      </c>
      <c r="E114" s="43">
        <v>1</v>
      </c>
      <c r="F114" s="43"/>
      <c r="G114" s="43"/>
      <c r="H114" s="43"/>
      <c r="I114" s="43">
        <v>1</v>
      </c>
      <c r="J114" s="43">
        <v>4</v>
      </c>
      <c r="K114" s="43">
        <v>6</v>
      </c>
      <c r="L114" s="43">
        <v>14</v>
      </c>
      <c r="M114" s="43">
        <v>23</v>
      </c>
      <c r="N114" s="43">
        <v>27</v>
      </c>
      <c r="O114" s="43">
        <v>42</v>
      </c>
      <c r="P114" s="43">
        <v>39</v>
      </c>
      <c r="Q114" s="43">
        <v>55</v>
      </c>
      <c r="R114" s="43">
        <v>85</v>
      </c>
      <c r="S114" s="43">
        <v>92</v>
      </c>
      <c r="T114" s="43">
        <v>68</v>
      </c>
      <c r="U114" s="43">
        <v>42</v>
      </c>
      <c r="V114" s="49">
        <v>37</v>
      </c>
    </row>
    <row r="115" spans="1:22" x14ac:dyDescent="0.35">
      <c r="A115" s="38" t="s">
        <v>55</v>
      </c>
      <c r="B115" s="24" t="s">
        <v>167</v>
      </c>
      <c r="C115" s="43" t="s">
        <v>128</v>
      </c>
      <c r="D115" s="43">
        <f>SUM(Table2[[#This Row],[0-4]:[85+]])</f>
        <v>458</v>
      </c>
      <c r="E115" s="43"/>
      <c r="F115" s="43"/>
      <c r="G115" s="43"/>
      <c r="H115" s="43"/>
      <c r="I115" s="43">
        <v>4</v>
      </c>
      <c r="J115" s="43">
        <v>5</v>
      </c>
      <c r="K115" s="43">
        <v>10</v>
      </c>
      <c r="L115" s="43">
        <v>15</v>
      </c>
      <c r="M115" s="43">
        <v>26</v>
      </c>
      <c r="N115" s="43">
        <v>27</v>
      </c>
      <c r="O115" s="43">
        <v>39</v>
      </c>
      <c r="P115" s="43">
        <v>40</v>
      </c>
      <c r="Q115" s="43">
        <v>41</v>
      </c>
      <c r="R115" s="43">
        <v>70</v>
      </c>
      <c r="S115" s="43">
        <v>63</v>
      </c>
      <c r="T115" s="43">
        <v>47</v>
      </c>
      <c r="U115" s="43">
        <v>40</v>
      </c>
      <c r="V115" s="49">
        <v>31</v>
      </c>
    </row>
    <row r="116" spans="1:22" x14ac:dyDescent="0.35">
      <c r="A116" s="37" t="s">
        <v>55</v>
      </c>
      <c r="B116" s="25" t="s">
        <v>167</v>
      </c>
      <c r="C116" s="44" t="s">
        <v>102</v>
      </c>
      <c r="D116" s="43">
        <f>SUM(Table2[[#This Row],[0-4]:[85+]])</f>
        <v>994</v>
      </c>
      <c r="E116" s="44">
        <v>1</v>
      </c>
      <c r="F116" s="44"/>
      <c r="G116" s="44"/>
      <c r="H116" s="44"/>
      <c r="I116" s="44">
        <v>5</v>
      </c>
      <c r="J116" s="44">
        <v>9</v>
      </c>
      <c r="K116" s="44">
        <v>16</v>
      </c>
      <c r="L116" s="44">
        <v>29</v>
      </c>
      <c r="M116" s="44">
        <v>49</v>
      </c>
      <c r="N116" s="44">
        <v>54</v>
      </c>
      <c r="O116" s="44">
        <v>81</v>
      </c>
      <c r="P116" s="44">
        <v>79</v>
      </c>
      <c r="Q116" s="44">
        <v>96</v>
      </c>
      <c r="R116" s="44">
        <v>155</v>
      </c>
      <c r="S116" s="44">
        <v>155</v>
      </c>
      <c r="T116" s="44">
        <v>115</v>
      </c>
      <c r="U116" s="44">
        <v>82</v>
      </c>
      <c r="V116" s="50">
        <v>68</v>
      </c>
    </row>
    <row r="117" spans="1:22" x14ac:dyDescent="0.35">
      <c r="A117" s="38" t="s">
        <v>56</v>
      </c>
      <c r="B117" s="24" t="s">
        <v>168</v>
      </c>
      <c r="C117" s="43" t="s">
        <v>127</v>
      </c>
      <c r="D117" s="43">
        <f>SUM(Table2[[#This Row],[0-4]:[85+]])</f>
        <v>53</v>
      </c>
      <c r="E117" s="43"/>
      <c r="F117" s="43"/>
      <c r="G117" s="43"/>
      <c r="H117" s="43"/>
      <c r="I117" s="43"/>
      <c r="J117" s="43"/>
      <c r="K117" s="43"/>
      <c r="L117" s="43"/>
      <c r="M117" s="43">
        <v>1</v>
      </c>
      <c r="N117" s="43"/>
      <c r="O117" s="43"/>
      <c r="P117" s="43">
        <v>3</v>
      </c>
      <c r="Q117" s="43">
        <v>5</v>
      </c>
      <c r="R117" s="43">
        <v>8</v>
      </c>
      <c r="S117" s="43">
        <v>14</v>
      </c>
      <c r="T117" s="43">
        <v>9</v>
      </c>
      <c r="U117" s="43">
        <v>11</v>
      </c>
      <c r="V117" s="49">
        <v>2</v>
      </c>
    </row>
    <row r="118" spans="1:22" x14ac:dyDescent="0.35">
      <c r="A118" s="38" t="s">
        <v>56</v>
      </c>
      <c r="B118" s="24" t="s">
        <v>168</v>
      </c>
      <c r="C118" s="43" t="s">
        <v>128</v>
      </c>
      <c r="D118" s="43">
        <f>SUM(Table2[[#This Row],[0-4]:[85+]])</f>
        <v>14</v>
      </c>
      <c r="E118" s="43"/>
      <c r="F118" s="43"/>
      <c r="G118" s="43"/>
      <c r="H118" s="43"/>
      <c r="I118" s="43"/>
      <c r="J118" s="43"/>
      <c r="K118" s="43"/>
      <c r="L118" s="43">
        <v>1</v>
      </c>
      <c r="M118" s="43"/>
      <c r="N118" s="43">
        <v>1</v>
      </c>
      <c r="O118" s="43"/>
      <c r="P118" s="43">
        <v>2</v>
      </c>
      <c r="Q118" s="43">
        <v>3</v>
      </c>
      <c r="R118" s="43">
        <v>2</v>
      </c>
      <c r="S118" s="43">
        <v>3</v>
      </c>
      <c r="T118" s="43">
        <v>2</v>
      </c>
      <c r="U118" s="43"/>
      <c r="V118" s="49"/>
    </row>
    <row r="119" spans="1:22" x14ac:dyDescent="0.35">
      <c r="A119" s="37" t="s">
        <v>56</v>
      </c>
      <c r="B119" s="25" t="s">
        <v>168</v>
      </c>
      <c r="C119" s="44" t="s">
        <v>102</v>
      </c>
      <c r="D119" s="43">
        <f>SUM(Table2[[#This Row],[0-4]:[85+]])</f>
        <v>67</v>
      </c>
      <c r="E119" s="44"/>
      <c r="F119" s="44"/>
      <c r="G119" s="44"/>
      <c r="H119" s="44"/>
      <c r="I119" s="44"/>
      <c r="J119" s="44"/>
      <c r="K119" s="44"/>
      <c r="L119" s="44">
        <v>1</v>
      </c>
      <c r="M119" s="44">
        <v>1</v>
      </c>
      <c r="N119" s="44">
        <v>1</v>
      </c>
      <c r="O119" s="44"/>
      <c r="P119" s="44">
        <v>5</v>
      </c>
      <c r="Q119" s="44">
        <v>8</v>
      </c>
      <c r="R119" s="44">
        <v>10</v>
      </c>
      <c r="S119" s="44">
        <v>17</v>
      </c>
      <c r="T119" s="44">
        <v>11</v>
      </c>
      <c r="U119" s="44">
        <v>11</v>
      </c>
      <c r="V119" s="50">
        <v>2</v>
      </c>
    </row>
    <row r="120" spans="1:22" x14ac:dyDescent="0.35">
      <c r="A120" s="38" t="s">
        <v>57</v>
      </c>
      <c r="B120" s="24" t="s">
        <v>169</v>
      </c>
      <c r="C120" s="43" t="s">
        <v>127</v>
      </c>
      <c r="D120" s="43">
        <f>SUM(Table2[[#This Row],[0-4]:[85+]])</f>
        <v>9</v>
      </c>
      <c r="E120" s="43"/>
      <c r="F120" s="43"/>
      <c r="G120" s="43"/>
      <c r="H120" s="43"/>
      <c r="I120" s="43"/>
      <c r="J120" s="43"/>
      <c r="K120" s="43"/>
      <c r="L120" s="43"/>
      <c r="M120" s="43"/>
      <c r="N120" s="43">
        <v>1</v>
      </c>
      <c r="O120" s="43">
        <v>1</v>
      </c>
      <c r="P120" s="43"/>
      <c r="Q120" s="43">
        <v>1</v>
      </c>
      <c r="R120" s="43">
        <v>1</v>
      </c>
      <c r="S120" s="43">
        <v>4</v>
      </c>
      <c r="T120" s="43"/>
      <c r="U120" s="43">
        <v>1</v>
      </c>
      <c r="V120" s="49"/>
    </row>
    <row r="121" spans="1:22" x14ac:dyDescent="0.35">
      <c r="A121" s="38" t="s">
        <v>57</v>
      </c>
      <c r="B121" s="24" t="s">
        <v>169</v>
      </c>
      <c r="C121" s="43" t="s">
        <v>128</v>
      </c>
      <c r="D121" s="43">
        <f>SUM(Table2[[#This Row],[0-4]:[85+]])</f>
        <v>4</v>
      </c>
      <c r="E121" s="43"/>
      <c r="F121" s="43"/>
      <c r="G121" s="43"/>
      <c r="H121" s="43"/>
      <c r="I121" s="43"/>
      <c r="J121" s="43"/>
      <c r="K121" s="43"/>
      <c r="L121" s="43"/>
      <c r="M121" s="43"/>
      <c r="N121" s="43">
        <v>1</v>
      </c>
      <c r="O121" s="43"/>
      <c r="P121" s="43"/>
      <c r="Q121" s="43"/>
      <c r="R121" s="43">
        <v>1</v>
      </c>
      <c r="S121" s="43"/>
      <c r="T121" s="43">
        <v>1</v>
      </c>
      <c r="U121" s="43"/>
      <c r="V121" s="49">
        <v>1</v>
      </c>
    </row>
    <row r="122" spans="1:22" x14ac:dyDescent="0.35">
      <c r="A122" s="37" t="s">
        <v>57</v>
      </c>
      <c r="B122" s="25" t="s">
        <v>169</v>
      </c>
      <c r="C122" s="44" t="s">
        <v>102</v>
      </c>
      <c r="D122" s="43">
        <f>SUM(Table2[[#This Row],[0-4]:[85+]])</f>
        <v>13</v>
      </c>
      <c r="E122" s="44"/>
      <c r="F122" s="44"/>
      <c r="G122" s="44"/>
      <c r="H122" s="44"/>
      <c r="I122" s="44"/>
      <c r="J122" s="44"/>
      <c r="K122" s="44"/>
      <c r="L122" s="44"/>
      <c r="M122" s="44"/>
      <c r="N122" s="44">
        <v>2</v>
      </c>
      <c r="O122" s="44">
        <v>1</v>
      </c>
      <c r="P122" s="44"/>
      <c r="Q122" s="44">
        <v>1</v>
      </c>
      <c r="R122" s="44">
        <v>2</v>
      </c>
      <c r="S122" s="44">
        <v>4</v>
      </c>
      <c r="T122" s="44">
        <v>1</v>
      </c>
      <c r="U122" s="44">
        <v>1</v>
      </c>
      <c r="V122" s="50">
        <v>1</v>
      </c>
    </row>
    <row r="123" spans="1:22" x14ac:dyDescent="0.35">
      <c r="A123" s="38" t="s">
        <v>58</v>
      </c>
      <c r="B123" s="24" t="s">
        <v>170</v>
      </c>
      <c r="C123" s="43" t="s">
        <v>127</v>
      </c>
      <c r="D123" s="43">
        <f>SUM(Table2[[#This Row],[0-4]:[85+]])</f>
        <v>4</v>
      </c>
      <c r="E123" s="43">
        <v>2</v>
      </c>
      <c r="F123" s="43"/>
      <c r="G123" s="43"/>
      <c r="H123" s="43"/>
      <c r="I123" s="43"/>
      <c r="J123" s="43"/>
      <c r="K123" s="43"/>
      <c r="L123" s="43">
        <v>2</v>
      </c>
      <c r="M123" s="43"/>
      <c r="N123" s="43"/>
      <c r="O123" s="43"/>
      <c r="P123" s="43"/>
      <c r="Q123" s="43"/>
      <c r="R123" s="43"/>
      <c r="S123" s="43"/>
      <c r="T123" s="43"/>
      <c r="U123" s="43"/>
      <c r="V123" s="49"/>
    </row>
    <row r="124" spans="1:22" x14ac:dyDescent="0.35">
      <c r="A124" s="38" t="s">
        <v>58</v>
      </c>
      <c r="B124" s="24" t="s">
        <v>170</v>
      </c>
      <c r="C124" s="43" t="s">
        <v>128</v>
      </c>
      <c r="D124" s="43">
        <f>SUM(Table2[[#This Row],[0-4]:[85+]])</f>
        <v>3</v>
      </c>
      <c r="E124" s="43">
        <v>2</v>
      </c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>
        <v>1</v>
      </c>
      <c r="S124" s="43"/>
      <c r="T124" s="43"/>
      <c r="U124" s="43"/>
      <c r="V124" s="49"/>
    </row>
    <row r="125" spans="1:22" x14ac:dyDescent="0.35">
      <c r="A125" s="37" t="s">
        <v>58</v>
      </c>
      <c r="B125" s="25" t="s">
        <v>170</v>
      </c>
      <c r="C125" s="44" t="s">
        <v>102</v>
      </c>
      <c r="D125" s="43">
        <f>SUM(Table2[[#This Row],[0-4]:[85+]])</f>
        <v>7</v>
      </c>
      <c r="E125" s="44">
        <v>4</v>
      </c>
      <c r="F125" s="44"/>
      <c r="G125" s="44"/>
      <c r="H125" s="44"/>
      <c r="I125" s="44"/>
      <c r="J125" s="44"/>
      <c r="K125" s="44"/>
      <c r="L125" s="44">
        <v>2</v>
      </c>
      <c r="M125" s="44"/>
      <c r="N125" s="44"/>
      <c r="O125" s="44"/>
      <c r="P125" s="44"/>
      <c r="Q125" s="44"/>
      <c r="R125" s="44">
        <v>1</v>
      </c>
      <c r="S125" s="44"/>
      <c r="T125" s="44"/>
      <c r="U125" s="44"/>
      <c r="V125" s="50"/>
    </row>
    <row r="126" spans="1:22" x14ac:dyDescent="0.35">
      <c r="A126" s="38" t="s">
        <v>59</v>
      </c>
      <c r="B126" s="24" t="s">
        <v>171</v>
      </c>
      <c r="C126" s="43" t="s">
        <v>127</v>
      </c>
      <c r="D126" s="43">
        <f>SUM(Table2[[#This Row],[0-4]:[85+]])</f>
        <v>13</v>
      </c>
      <c r="E126" s="43"/>
      <c r="F126" s="43"/>
      <c r="G126" s="43"/>
      <c r="H126" s="43"/>
      <c r="I126" s="43"/>
      <c r="J126" s="43">
        <v>1</v>
      </c>
      <c r="K126" s="43"/>
      <c r="L126" s="43"/>
      <c r="M126" s="43"/>
      <c r="N126" s="43"/>
      <c r="O126" s="43"/>
      <c r="P126" s="43">
        <v>3</v>
      </c>
      <c r="Q126" s="43">
        <v>3</v>
      </c>
      <c r="R126" s="43">
        <v>3</v>
      </c>
      <c r="S126" s="43">
        <v>2</v>
      </c>
      <c r="T126" s="43">
        <v>1</v>
      </c>
      <c r="U126" s="43"/>
      <c r="V126" s="49"/>
    </row>
    <row r="127" spans="1:22" x14ac:dyDescent="0.35">
      <c r="A127" s="38" t="s">
        <v>59</v>
      </c>
      <c r="B127" s="24" t="s">
        <v>171</v>
      </c>
      <c r="C127" s="43" t="s">
        <v>128</v>
      </c>
      <c r="D127" s="43">
        <f>SUM(Table2[[#This Row],[0-4]:[85+]])</f>
        <v>6</v>
      </c>
      <c r="E127" s="43"/>
      <c r="F127" s="43"/>
      <c r="G127" s="43"/>
      <c r="H127" s="43"/>
      <c r="I127" s="43"/>
      <c r="J127" s="43"/>
      <c r="K127" s="43"/>
      <c r="L127" s="43">
        <v>1</v>
      </c>
      <c r="M127" s="43"/>
      <c r="N127" s="43">
        <v>1</v>
      </c>
      <c r="O127" s="43"/>
      <c r="P127" s="43">
        <v>1</v>
      </c>
      <c r="Q127" s="43">
        <v>1</v>
      </c>
      <c r="R127" s="43">
        <v>1</v>
      </c>
      <c r="S127" s="43"/>
      <c r="T127" s="43"/>
      <c r="U127" s="43">
        <v>1</v>
      </c>
      <c r="V127" s="49"/>
    </row>
    <row r="128" spans="1:22" x14ac:dyDescent="0.35">
      <c r="A128" s="37" t="s">
        <v>59</v>
      </c>
      <c r="B128" s="25" t="s">
        <v>171</v>
      </c>
      <c r="C128" s="44" t="s">
        <v>102</v>
      </c>
      <c r="D128" s="43">
        <f>SUM(Table2[[#This Row],[0-4]:[85+]])</f>
        <v>19</v>
      </c>
      <c r="E128" s="44"/>
      <c r="F128" s="44"/>
      <c r="G128" s="44"/>
      <c r="H128" s="44"/>
      <c r="I128" s="44"/>
      <c r="J128" s="44">
        <v>1</v>
      </c>
      <c r="K128" s="44"/>
      <c r="L128" s="44">
        <v>1</v>
      </c>
      <c r="M128" s="44"/>
      <c r="N128" s="44">
        <v>1</v>
      </c>
      <c r="O128" s="44"/>
      <c r="P128" s="44">
        <v>4</v>
      </c>
      <c r="Q128" s="44">
        <v>4</v>
      </c>
      <c r="R128" s="44">
        <v>4</v>
      </c>
      <c r="S128" s="44">
        <v>2</v>
      </c>
      <c r="T128" s="44">
        <v>1</v>
      </c>
      <c r="U128" s="44">
        <v>1</v>
      </c>
      <c r="V128" s="50"/>
    </row>
    <row r="129" spans="1:22" x14ac:dyDescent="0.35">
      <c r="A129" s="38" t="s">
        <v>60</v>
      </c>
      <c r="B129" s="24" t="s">
        <v>172</v>
      </c>
      <c r="C129" s="43" t="s">
        <v>127</v>
      </c>
      <c r="D129" s="43">
        <f>SUM(Table2[[#This Row],[0-4]:[85+]])</f>
        <v>73</v>
      </c>
      <c r="E129" s="43"/>
      <c r="F129" s="43">
        <v>1</v>
      </c>
      <c r="G129" s="43"/>
      <c r="H129" s="43">
        <v>2</v>
      </c>
      <c r="I129" s="43">
        <v>1</v>
      </c>
      <c r="J129" s="43">
        <v>4</v>
      </c>
      <c r="K129" s="43">
        <v>1</v>
      </c>
      <c r="L129" s="43"/>
      <c r="M129" s="43">
        <v>2</v>
      </c>
      <c r="N129" s="43">
        <v>4</v>
      </c>
      <c r="O129" s="43">
        <v>11</v>
      </c>
      <c r="P129" s="43">
        <v>4</v>
      </c>
      <c r="Q129" s="43">
        <v>5</v>
      </c>
      <c r="R129" s="43">
        <v>8</v>
      </c>
      <c r="S129" s="43">
        <v>8</v>
      </c>
      <c r="T129" s="43">
        <v>9</v>
      </c>
      <c r="U129" s="43">
        <v>7</v>
      </c>
      <c r="V129" s="49">
        <v>6</v>
      </c>
    </row>
    <row r="130" spans="1:22" x14ac:dyDescent="0.35">
      <c r="A130" s="38" t="s">
        <v>60</v>
      </c>
      <c r="B130" s="24" t="s">
        <v>172</v>
      </c>
      <c r="C130" s="43" t="s">
        <v>128</v>
      </c>
      <c r="D130" s="43">
        <f>SUM(Table2[[#This Row],[0-4]:[85+]])</f>
        <v>60</v>
      </c>
      <c r="E130" s="43"/>
      <c r="F130" s="43"/>
      <c r="G130" s="43"/>
      <c r="H130" s="43"/>
      <c r="I130" s="43">
        <v>1</v>
      </c>
      <c r="J130" s="43">
        <v>2</v>
      </c>
      <c r="K130" s="43">
        <v>1</v>
      </c>
      <c r="L130" s="43">
        <v>2</v>
      </c>
      <c r="M130" s="43">
        <v>5</v>
      </c>
      <c r="N130" s="43">
        <v>2</v>
      </c>
      <c r="O130" s="43">
        <v>3</v>
      </c>
      <c r="P130" s="43">
        <v>8</v>
      </c>
      <c r="Q130" s="43">
        <v>6</v>
      </c>
      <c r="R130" s="43">
        <v>3</v>
      </c>
      <c r="S130" s="43">
        <v>9</v>
      </c>
      <c r="T130" s="43">
        <v>4</v>
      </c>
      <c r="U130" s="43">
        <v>5</v>
      </c>
      <c r="V130" s="49">
        <v>9</v>
      </c>
    </row>
    <row r="131" spans="1:22" x14ac:dyDescent="0.35">
      <c r="A131" s="37" t="s">
        <v>60</v>
      </c>
      <c r="B131" s="25" t="s">
        <v>172</v>
      </c>
      <c r="C131" s="44" t="s">
        <v>102</v>
      </c>
      <c r="D131" s="43">
        <f>SUM(Table2[[#This Row],[0-4]:[85+]])</f>
        <v>133</v>
      </c>
      <c r="E131" s="44"/>
      <c r="F131" s="44">
        <v>1</v>
      </c>
      <c r="G131" s="44"/>
      <c r="H131" s="44">
        <v>2</v>
      </c>
      <c r="I131" s="44">
        <v>2</v>
      </c>
      <c r="J131" s="44">
        <v>6</v>
      </c>
      <c r="K131" s="44">
        <v>2</v>
      </c>
      <c r="L131" s="44">
        <v>2</v>
      </c>
      <c r="M131" s="44">
        <v>7</v>
      </c>
      <c r="N131" s="44">
        <v>6</v>
      </c>
      <c r="O131" s="44">
        <v>14</v>
      </c>
      <c r="P131" s="44">
        <v>12</v>
      </c>
      <c r="Q131" s="44">
        <v>11</v>
      </c>
      <c r="R131" s="44">
        <v>11</v>
      </c>
      <c r="S131" s="44">
        <v>17</v>
      </c>
      <c r="T131" s="44">
        <v>13</v>
      </c>
      <c r="U131" s="44">
        <v>12</v>
      </c>
      <c r="V131" s="50">
        <v>15</v>
      </c>
    </row>
    <row r="132" spans="1:22" x14ac:dyDescent="0.35">
      <c r="A132" s="38" t="s">
        <v>61</v>
      </c>
      <c r="B132" s="24" t="s">
        <v>173</v>
      </c>
      <c r="C132" s="43" t="s">
        <v>127</v>
      </c>
      <c r="D132" s="43">
        <f>SUM(Table2[[#This Row],[0-4]:[85+]])</f>
        <v>34</v>
      </c>
      <c r="E132" s="43"/>
      <c r="F132" s="43"/>
      <c r="G132" s="43"/>
      <c r="H132" s="43"/>
      <c r="I132" s="43"/>
      <c r="J132" s="43"/>
      <c r="K132" s="43"/>
      <c r="L132" s="43"/>
      <c r="M132" s="43"/>
      <c r="N132" s="43">
        <v>1</v>
      </c>
      <c r="O132" s="43">
        <v>1</v>
      </c>
      <c r="P132" s="43">
        <v>4</v>
      </c>
      <c r="Q132" s="43">
        <v>2</v>
      </c>
      <c r="R132" s="43">
        <v>5</v>
      </c>
      <c r="S132" s="43">
        <v>11</v>
      </c>
      <c r="T132" s="43">
        <v>3</v>
      </c>
      <c r="U132" s="43">
        <v>7</v>
      </c>
      <c r="V132" s="49"/>
    </row>
    <row r="133" spans="1:22" x14ac:dyDescent="0.35">
      <c r="A133" s="38" t="s">
        <v>61</v>
      </c>
      <c r="B133" s="24" t="s">
        <v>173</v>
      </c>
      <c r="C133" s="43" t="s">
        <v>128</v>
      </c>
      <c r="D133" s="43">
        <f>SUM(Table2[[#This Row],[0-4]:[85+]])</f>
        <v>3088</v>
      </c>
      <c r="E133" s="43"/>
      <c r="F133" s="43"/>
      <c r="G133" s="43"/>
      <c r="H133" s="43"/>
      <c r="I133" s="43">
        <v>1</v>
      </c>
      <c r="J133" s="43">
        <v>10</v>
      </c>
      <c r="K133" s="43">
        <v>27</v>
      </c>
      <c r="L133" s="43">
        <v>86</v>
      </c>
      <c r="M133" s="43">
        <v>169</v>
      </c>
      <c r="N133" s="43">
        <v>244</v>
      </c>
      <c r="O133" s="43">
        <v>243</v>
      </c>
      <c r="P133" s="43">
        <v>299</v>
      </c>
      <c r="Q133" s="43">
        <v>412</v>
      </c>
      <c r="R133" s="43">
        <v>520</v>
      </c>
      <c r="S133" s="43">
        <v>416</v>
      </c>
      <c r="T133" s="43">
        <v>293</v>
      </c>
      <c r="U133" s="43">
        <v>227</v>
      </c>
      <c r="V133" s="49">
        <v>141</v>
      </c>
    </row>
    <row r="134" spans="1:22" x14ac:dyDescent="0.35">
      <c r="A134" s="37" t="s">
        <v>61</v>
      </c>
      <c r="B134" s="25" t="s">
        <v>173</v>
      </c>
      <c r="C134" s="44" t="s">
        <v>102</v>
      </c>
      <c r="D134" s="43">
        <f>SUM(Table2[[#This Row],[0-4]:[85+]])</f>
        <v>3122</v>
      </c>
      <c r="E134" s="44"/>
      <c r="F134" s="44"/>
      <c r="G134" s="44"/>
      <c r="H134" s="44"/>
      <c r="I134" s="44">
        <v>1</v>
      </c>
      <c r="J134" s="44">
        <v>10</v>
      </c>
      <c r="K134" s="44">
        <v>27</v>
      </c>
      <c r="L134" s="44">
        <v>86</v>
      </c>
      <c r="M134" s="44">
        <v>169</v>
      </c>
      <c r="N134" s="44">
        <v>245</v>
      </c>
      <c r="O134" s="44">
        <v>244</v>
      </c>
      <c r="P134" s="44">
        <v>303</v>
      </c>
      <c r="Q134" s="44">
        <v>414</v>
      </c>
      <c r="R134" s="44">
        <v>525</v>
      </c>
      <c r="S134" s="44">
        <v>427</v>
      </c>
      <c r="T134" s="44">
        <v>296</v>
      </c>
      <c r="U134" s="44">
        <v>234</v>
      </c>
      <c r="V134" s="50">
        <v>141</v>
      </c>
    </row>
    <row r="135" spans="1:22" x14ac:dyDescent="0.35">
      <c r="A135" s="54" t="s">
        <v>62</v>
      </c>
      <c r="B135" s="30" t="s">
        <v>174</v>
      </c>
      <c r="C135" s="45" t="s">
        <v>128</v>
      </c>
      <c r="D135" s="43">
        <f>SUM(Table2[[#This Row],[0-4]:[85+]])</f>
        <v>77</v>
      </c>
      <c r="E135" s="45"/>
      <c r="F135" s="45"/>
      <c r="G135" s="45"/>
      <c r="H135" s="45"/>
      <c r="I135" s="45"/>
      <c r="J135" s="45"/>
      <c r="K135" s="45"/>
      <c r="L135" s="45">
        <v>1</v>
      </c>
      <c r="M135" s="45">
        <v>1</v>
      </c>
      <c r="N135" s="45">
        <v>2</v>
      </c>
      <c r="O135" s="45">
        <v>1</v>
      </c>
      <c r="P135" s="45">
        <v>7</v>
      </c>
      <c r="Q135" s="45">
        <v>7</v>
      </c>
      <c r="R135" s="45">
        <v>9</v>
      </c>
      <c r="S135" s="45">
        <v>9</v>
      </c>
      <c r="T135" s="45">
        <v>16</v>
      </c>
      <c r="U135" s="45">
        <v>10</v>
      </c>
      <c r="V135" s="55">
        <v>14</v>
      </c>
    </row>
    <row r="136" spans="1:22" x14ac:dyDescent="0.35">
      <c r="A136" s="54" t="s">
        <v>63</v>
      </c>
      <c r="B136" s="30" t="s">
        <v>175</v>
      </c>
      <c r="C136" s="45" t="s">
        <v>128</v>
      </c>
      <c r="D136" s="43">
        <f>SUM(Table2[[#This Row],[0-4]:[85+]])</f>
        <v>15</v>
      </c>
      <c r="E136" s="45"/>
      <c r="F136" s="45"/>
      <c r="G136" s="45"/>
      <c r="H136" s="45"/>
      <c r="I136" s="45"/>
      <c r="J136" s="45"/>
      <c r="K136" s="45"/>
      <c r="L136" s="45">
        <v>1</v>
      </c>
      <c r="M136" s="45"/>
      <c r="N136" s="45"/>
      <c r="O136" s="45"/>
      <c r="P136" s="45">
        <v>1</v>
      </c>
      <c r="Q136" s="45">
        <v>2</v>
      </c>
      <c r="R136" s="45">
        <v>2</v>
      </c>
      <c r="S136" s="45">
        <v>3</v>
      </c>
      <c r="T136" s="45">
        <v>2</v>
      </c>
      <c r="U136" s="45">
        <v>3</v>
      </c>
      <c r="V136" s="55">
        <v>1</v>
      </c>
    </row>
    <row r="137" spans="1:22" x14ac:dyDescent="0.35">
      <c r="A137" s="54" t="s">
        <v>64</v>
      </c>
      <c r="B137" s="30" t="s">
        <v>176</v>
      </c>
      <c r="C137" s="45" t="s">
        <v>128</v>
      </c>
      <c r="D137" s="43">
        <f>SUM(Table2[[#This Row],[0-4]:[85+]])</f>
        <v>261</v>
      </c>
      <c r="E137" s="45"/>
      <c r="F137" s="45"/>
      <c r="G137" s="45"/>
      <c r="H137" s="45"/>
      <c r="I137" s="45">
        <v>2</v>
      </c>
      <c r="J137" s="45">
        <v>4</v>
      </c>
      <c r="K137" s="45">
        <v>13</v>
      </c>
      <c r="L137" s="45">
        <v>17</v>
      </c>
      <c r="M137" s="45">
        <v>36</v>
      </c>
      <c r="N137" s="45">
        <v>24</v>
      </c>
      <c r="O137" s="45">
        <v>28</v>
      </c>
      <c r="P137" s="45">
        <v>35</v>
      </c>
      <c r="Q137" s="45">
        <v>34</v>
      </c>
      <c r="R137" s="45">
        <v>25</v>
      </c>
      <c r="S137" s="45">
        <v>18</v>
      </c>
      <c r="T137" s="45">
        <v>14</v>
      </c>
      <c r="U137" s="45">
        <v>8</v>
      </c>
      <c r="V137" s="55">
        <v>3</v>
      </c>
    </row>
    <row r="138" spans="1:22" x14ac:dyDescent="0.35">
      <c r="A138" s="54" t="s">
        <v>65</v>
      </c>
      <c r="B138" s="30" t="s">
        <v>177</v>
      </c>
      <c r="C138" s="45" t="s">
        <v>128</v>
      </c>
      <c r="D138" s="43">
        <f>SUM(Table2[[#This Row],[0-4]:[85+]])</f>
        <v>817</v>
      </c>
      <c r="E138" s="45"/>
      <c r="F138" s="45"/>
      <c r="G138" s="45"/>
      <c r="H138" s="45"/>
      <c r="I138" s="45">
        <v>1</v>
      </c>
      <c r="J138" s="45">
        <v>2</v>
      </c>
      <c r="K138" s="45">
        <v>2</v>
      </c>
      <c r="L138" s="45">
        <v>10</v>
      </c>
      <c r="M138" s="45">
        <v>19</v>
      </c>
      <c r="N138" s="45">
        <v>32</v>
      </c>
      <c r="O138" s="45">
        <v>87</v>
      </c>
      <c r="P138" s="45">
        <v>98</v>
      </c>
      <c r="Q138" s="45">
        <v>141</v>
      </c>
      <c r="R138" s="45">
        <v>128</v>
      </c>
      <c r="S138" s="45">
        <v>122</v>
      </c>
      <c r="T138" s="45">
        <v>76</v>
      </c>
      <c r="U138" s="45">
        <v>63</v>
      </c>
      <c r="V138" s="55">
        <v>36</v>
      </c>
    </row>
    <row r="139" spans="1:22" x14ac:dyDescent="0.35">
      <c r="A139" s="54" t="s">
        <v>66</v>
      </c>
      <c r="B139" s="30" t="s">
        <v>178</v>
      </c>
      <c r="C139" s="45" t="s">
        <v>128</v>
      </c>
      <c r="D139" s="43">
        <f>SUM(Table2[[#This Row],[0-4]:[85+]])</f>
        <v>9</v>
      </c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>
        <v>1</v>
      </c>
      <c r="P139" s="45"/>
      <c r="Q139" s="45">
        <v>2</v>
      </c>
      <c r="R139" s="45">
        <v>2</v>
      </c>
      <c r="S139" s="45">
        <v>1</v>
      </c>
      <c r="T139" s="45">
        <v>1</v>
      </c>
      <c r="U139" s="45">
        <v>1</v>
      </c>
      <c r="V139" s="55">
        <v>1</v>
      </c>
    </row>
    <row r="140" spans="1:22" x14ac:dyDescent="0.35">
      <c r="A140" s="54" t="s">
        <v>67</v>
      </c>
      <c r="B140" s="29" t="s">
        <v>179</v>
      </c>
      <c r="C140" s="45" t="s">
        <v>128</v>
      </c>
      <c r="D140" s="43">
        <f>SUM(Table2[[#This Row],[0-4]:[85+]])</f>
        <v>419</v>
      </c>
      <c r="E140" s="45"/>
      <c r="F140" s="45"/>
      <c r="G140" s="45"/>
      <c r="H140" s="45">
        <v>1</v>
      </c>
      <c r="I140" s="45">
        <v>3</v>
      </c>
      <c r="J140" s="45">
        <v>2</v>
      </c>
      <c r="K140" s="45">
        <v>3</v>
      </c>
      <c r="L140" s="45">
        <v>7</v>
      </c>
      <c r="M140" s="45">
        <v>13</v>
      </c>
      <c r="N140" s="45">
        <v>31</v>
      </c>
      <c r="O140" s="45">
        <v>37</v>
      </c>
      <c r="P140" s="45">
        <v>49</v>
      </c>
      <c r="Q140" s="45">
        <v>53</v>
      </c>
      <c r="R140" s="45">
        <v>65</v>
      </c>
      <c r="S140" s="45">
        <v>49</v>
      </c>
      <c r="T140" s="45">
        <v>41</v>
      </c>
      <c r="U140" s="45">
        <v>31</v>
      </c>
      <c r="V140" s="55">
        <v>34</v>
      </c>
    </row>
    <row r="141" spans="1:22" x14ac:dyDescent="0.35">
      <c r="A141" s="54" t="s">
        <v>68</v>
      </c>
      <c r="B141" s="30" t="s">
        <v>180</v>
      </c>
      <c r="C141" s="45" t="s">
        <v>128</v>
      </c>
      <c r="D141" s="43">
        <f>SUM(Table2[[#This Row],[0-4]:[85+]])</f>
        <v>66</v>
      </c>
      <c r="E141" s="45"/>
      <c r="F141" s="45"/>
      <c r="G141" s="45"/>
      <c r="H141" s="45"/>
      <c r="I141" s="45"/>
      <c r="J141" s="45"/>
      <c r="K141" s="45">
        <v>1</v>
      </c>
      <c r="L141" s="45"/>
      <c r="M141" s="45">
        <v>2</v>
      </c>
      <c r="N141" s="45">
        <v>3</v>
      </c>
      <c r="O141" s="45">
        <v>7</v>
      </c>
      <c r="P141" s="45">
        <v>6</v>
      </c>
      <c r="Q141" s="45">
        <v>6</v>
      </c>
      <c r="R141" s="45">
        <v>12</v>
      </c>
      <c r="S141" s="45">
        <v>14</v>
      </c>
      <c r="T141" s="45">
        <v>6</v>
      </c>
      <c r="U141" s="45">
        <v>6</v>
      </c>
      <c r="V141" s="55">
        <v>3</v>
      </c>
    </row>
    <row r="142" spans="1:22" x14ac:dyDescent="0.35">
      <c r="A142" s="54" t="s">
        <v>69</v>
      </c>
      <c r="B142" s="30" t="s">
        <v>181</v>
      </c>
      <c r="C142" s="45" t="s">
        <v>127</v>
      </c>
      <c r="D142" s="43">
        <f>SUM(Table2[[#This Row],[0-4]:[85+]])</f>
        <v>44</v>
      </c>
      <c r="E142" s="45"/>
      <c r="F142" s="45"/>
      <c r="G142" s="45"/>
      <c r="H142" s="45"/>
      <c r="I142" s="45"/>
      <c r="J142" s="45"/>
      <c r="K142" s="45"/>
      <c r="L142" s="45"/>
      <c r="M142" s="45">
        <v>4</v>
      </c>
      <c r="N142" s="45">
        <v>3</v>
      </c>
      <c r="O142" s="45">
        <v>3</v>
      </c>
      <c r="P142" s="45">
        <v>4</v>
      </c>
      <c r="Q142" s="45">
        <v>7</v>
      </c>
      <c r="R142" s="45">
        <v>3</v>
      </c>
      <c r="S142" s="45">
        <v>11</v>
      </c>
      <c r="T142" s="45">
        <v>2</v>
      </c>
      <c r="U142" s="45">
        <v>4</v>
      </c>
      <c r="V142" s="55">
        <v>3</v>
      </c>
    </row>
    <row r="143" spans="1:22" x14ac:dyDescent="0.35">
      <c r="A143" s="54" t="s">
        <v>70</v>
      </c>
      <c r="B143" s="30" t="s">
        <v>182</v>
      </c>
      <c r="C143" s="45" t="s">
        <v>127</v>
      </c>
      <c r="D143" s="43">
        <f>SUM(Table2[[#This Row],[0-4]:[85+]])</f>
        <v>2609</v>
      </c>
      <c r="E143" s="45"/>
      <c r="F143" s="45"/>
      <c r="G143" s="45"/>
      <c r="H143" s="45"/>
      <c r="I143" s="45"/>
      <c r="J143" s="45"/>
      <c r="K143" s="45"/>
      <c r="L143" s="45">
        <v>1</v>
      </c>
      <c r="M143" s="45">
        <v>3</v>
      </c>
      <c r="N143" s="45">
        <v>11</v>
      </c>
      <c r="O143" s="45">
        <v>64</v>
      </c>
      <c r="P143" s="45">
        <v>161</v>
      </c>
      <c r="Q143" s="45">
        <v>368</v>
      </c>
      <c r="R143" s="45">
        <v>614</v>
      </c>
      <c r="S143" s="45">
        <v>588</v>
      </c>
      <c r="T143" s="45">
        <v>405</v>
      </c>
      <c r="U143" s="45">
        <v>265</v>
      </c>
      <c r="V143" s="55">
        <v>129</v>
      </c>
    </row>
    <row r="144" spans="1:22" x14ac:dyDescent="0.35">
      <c r="A144" s="54" t="s">
        <v>71</v>
      </c>
      <c r="B144" s="30" t="s">
        <v>183</v>
      </c>
      <c r="C144" s="45" t="s">
        <v>127</v>
      </c>
      <c r="D144" s="43">
        <f>SUM(Table2[[#This Row],[0-4]:[85+]])</f>
        <v>222</v>
      </c>
      <c r="E144" s="45"/>
      <c r="F144" s="45"/>
      <c r="G144" s="45"/>
      <c r="H144" s="45">
        <v>10</v>
      </c>
      <c r="I144" s="45">
        <v>13</v>
      </c>
      <c r="J144" s="45">
        <v>31</v>
      </c>
      <c r="K144" s="45">
        <v>35</v>
      </c>
      <c r="L144" s="45">
        <v>46</v>
      </c>
      <c r="M144" s="45">
        <v>30</v>
      </c>
      <c r="N144" s="45">
        <v>26</v>
      </c>
      <c r="O144" s="45">
        <v>9</v>
      </c>
      <c r="P144" s="45">
        <v>7</v>
      </c>
      <c r="Q144" s="45">
        <v>1</v>
      </c>
      <c r="R144" s="45">
        <v>6</v>
      </c>
      <c r="S144" s="45">
        <v>3</v>
      </c>
      <c r="T144" s="45">
        <v>2</v>
      </c>
      <c r="U144" s="45">
        <v>2</v>
      </c>
      <c r="V144" s="55">
        <v>1</v>
      </c>
    </row>
    <row r="145" spans="1:22" x14ac:dyDescent="0.35">
      <c r="A145" s="54" t="s">
        <v>72</v>
      </c>
      <c r="B145" s="30" t="s">
        <v>184</v>
      </c>
      <c r="C145" s="45" t="s">
        <v>127</v>
      </c>
      <c r="D145" s="43">
        <f>SUM(Table2[[#This Row],[0-4]:[85+]])</f>
        <v>3</v>
      </c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>
        <v>1</v>
      </c>
      <c r="P145" s="45"/>
      <c r="Q145" s="45">
        <v>1</v>
      </c>
      <c r="R145" s="45">
        <v>1</v>
      </c>
      <c r="S145" s="45"/>
      <c r="T145" s="45"/>
      <c r="U145" s="45"/>
      <c r="V145" s="55"/>
    </row>
    <row r="146" spans="1:22" x14ac:dyDescent="0.35">
      <c r="A146" s="38" t="s">
        <v>73</v>
      </c>
      <c r="B146" s="31" t="s">
        <v>185</v>
      </c>
      <c r="C146" s="43" t="s">
        <v>127</v>
      </c>
      <c r="D146" s="43">
        <f>SUM(Table2[[#This Row],[0-4]:[85+]])</f>
        <v>617</v>
      </c>
      <c r="E146" s="43">
        <v>3</v>
      </c>
      <c r="F146" s="43"/>
      <c r="G146" s="43"/>
      <c r="H146" s="43">
        <v>1</v>
      </c>
      <c r="I146" s="43"/>
      <c r="J146" s="43"/>
      <c r="K146" s="43">
        <v>7</v>
      </c>
      <c r="L146" s="43">
        <v>7</v>
      </c>
      <c r="M146" s="43">
        <v>23</v>
      </c>
      <c r="N146" s="43">
        <v>37</v>
      </c>
      <c r="O146" s="43">
        <v>50</v>
      </c>
      <c r="P146" s="43">
        <v>69</v>
      </c>
      <c r="Q146" s="43">
        <v>84</v>
      </c>
      <c r="R146" s="43">
        <v>113</v>
      </c>
      <c r="S146" s="43">
        <v>87</v>
      </c>
      <c r="T146" s="43">
        <v>71</v>
      </c>
      <c r="U146" s="43">
        <v>46</v>
      </c>
      <c r="V146" s="49">
        <v>19</v>
      </c>
    </row>
    <row r="147" spans="1:22" x14ac:dyDescent="0.35">
      <c r="A147" s="38" t="s">
        <v>73</v>
      </c>
      <c r="B147" s="24" t="s">
        <v>185</v>
      </c>
      <c r="C147" s="43" t="s">
        <v>128</v>
      </c>
      <c r="D147" s="43">
        <f>SUM(Table2[[#This Row],[0-4]:[85+]])</f>
        <v>331</v>
      </c>
      <c r="E147" s="43">
        <v>5</v>
      </c>
      <c r="F147" s="43">
        <v>1</v>
      </c>
      <c r="G147" s="43"/>
      <c r="H147" s="43"/>
      <c r="I147" s="43"/>
      <c r="J147" s="43">
        <v>1</v>
      </c>
      <c r="K147" s="43">
        <v>1</v>
      </c>
      <c r="L147" s="43">
        <v>2</v>
      </c>
      <c r="M147" s="43">
        <v>7</v>
      </c>
      <c r="N147" s="43">
        <v>11</v>
      </c>
      <c r="O147" s="43">
        <v>18</v>
      </c>
      <c r="P147" s="43">
        <v>24</v>
      </c>
      <c r="Q147" s="43">
        <v>50</v>
      </c>
      <c r="R147" s="43">
        <v>62</v>
      </c>
      <c r="S147" s="43">
        <v>59</v>
      </c>
      <c r="T147" s="43">
        <v>41</v>
      </c>
      <c r="U147" s="43">
        <v>24</v>
      </c>
      <c r="V147" s="49">
        <v>25</v>
      </c>
    </row>
    <row r="148" spans="1:22" x14ac:dyDescent="0.35">
      <c r="A148" s="37" t="s">
        <v>73</v>
      </c>
      <c r="B148" s="25" t="s">
        <v>185</v>
      </c>
      <c r="C148" s="44" t="s">
        <v>102</v>
      </c>
      <c r="D148" s="43">
        <f>SUM(Table2[[#This Row],[0-4]:[85+]])</f>
        <v>948</v>
      </c>
      <c r="E148" s="44">
        <v>8</v>
      </c>
      <c r="F148" s="44">
        <v>1</v>
      </c>
      <c r="G148" s="44"/>
      <c r="H148" s="44">
        <v>1</v>
      </c>
      <c r="I148" s="44"/>
      <c r="J148" s="44">
        <v>1</v>
      </c>
      <c r="K148" s="44">
        <v>8</v>
      </c>
      <c r="L148" s="44">
        <v>9</v>
      </c>
      <c r="M148" s="44">
        <v>30</v>
      </c>
      <c r="N148" s="44">
        <v>48</v>
      </c>
      <c r="O148" s="44">
        <v>68</v>
      </c>
      <c r="P148" s="44">
        <v>93</v>
      </c>
      <c r="Q148" s="44">
        <v>134</v>
      </c>
      <c r="R148" s="44">
        <v>175</v>
      </c>
      <c r="S148" s="44">
        <v>146</v>
      </c>
      <c r="T148" s="44">
        <v>112</v>
      </c>
      <c r="U148" s="44">
        <v>70</v>
      </c>
      <c r="V148" s="50">
        <v>44</v>
      </c>
    </row>
    <row r="149" spans="1:22" x14ac:dyDescent="0.35">
      <c r="A149" s="38" t="s">
        <v>74</v>
      </c>
      <c r="B149" s="24" t="s">
        <v>186</v>
      </c>
      <c r="C149" s="43" t="s">
        <v>127</v>
      </c>
      <c r="D149" s="43">
        <f>SUM(Table2[[#This Row],[0-4]:[85+]])</f>
        <v>19</v>
      </c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>
        <v>1</v>
      </c>
      <c r="Q149" s="43">
        <v>1</v>
      </c>
      <c r="R149" s="43">
        <v>7</v>
      </c>
      <c r="S149" s="43">
        <v>5</v>
      </c>
      <c r="T149" s="43">
        <v>1</v>
      </c>
      <c r="U149" s="43">
        <v>2</v>
      </c>
      <c r="V149" s="49">
        <v>2</v>
      </c>
    </row>
    <row r="150" spans="1:22" x14ac:dyDescent="0.35">
      <c r="A150" s="38" t="s">
        <v>74</v>
      </c>
      <c r="B150" s="24" t="s">
        <v>186</v>
      </c>
      <c r="C150" s="43" t="s">
        <v>128</v>
      </c>
      <c r="D150" s="43">
        <f>SUM(Table2[[#This Row],[0-4]:[85+]])</f>
        <v>20</v>
      </c>
      <c r="E150" s="43"/>
      <c r="F150" s="43"/>
      <c r="G150" s="43"/>
      <c r="H150" s="43"/>
      <c r="I150" s="43"/>
      <c r="J150" s="43"/>
      <c r="K150" s="43"/>
      <c r="L150" s="43"/>
      <c r="M150" s="43">
        <v>1</v>
      </c>
      <c r="N150" s="43"/>
      <c r="O150" s="43">
        <v>1</v>
      </c>
      <c r="P150" s="43">
        <v>2</v>
      </c>
      <c r="Q150" s="43">
        <v>3</v>
      </c>
      <c r="R150" s="43">
        <v>1</v>
      </c>
      <c r="S150" s="43">
        <v>4</v>
      </c>
      <c r="T150" s="43">
        <v>4</v>
      </c>
      <c r="U150" s="43">
        <v>2</v>
      </c>
      <c r="V150" s="49">
        <v>2</v>
      </c>
    </row>
    <row r="151" spans="1:22" x14ac:dyDescent="0.35">
      <c r="A151" s="37" t="s">
        <v>74</v>
      </c>
      <c r="B151" s="25" t="s">
        <v>186</v>
      </c>
      <c r="C151" s="44" t="s">
        <v>102</v>
      </c>
      <c r="D151" s="43">
        <f>SUM(Table2[[#This Row],[0-4]:[85+]])</f>
        <v>39</v>
      </c>
      <c r="E151" s="44"/>
      <c r="F151" s="44"/>
      <c r="G151" s="44"/>
      <c r="H151" s="44"/>
      <c r="I151" s="44"/>
      <c r="J151" s="44"/>
      <c r="K151" s="44"/>
      <c r="L151" s="44"/>
      <c r="M151" s="44">
        <v>1</v>
      </c>
      <c r="N151" s="44"/>
      <c r="O151" s="44">
        <v>1</v>
      </c>
      <c r="P151" s="44">
        <v>3</v>
      </c>
      <c r="Q151" s="44">
        <v>4</v>
      </c>
      <c r="R151" s="44">
        <v>8</v>
      </c>
      <c r="S151" s="44">
        <v>9</v>
      </c>
      <c r="T151" s="44">
        <v>5</v>
      </c>
      <c r="U151" s="44">
        <v>4</v>
      </c>
      <c r="V151" s="50">
        <v>4</v>
      </c>
    </row>
    <row r="152" spans="1:22" x14ac:dyDescent="0.35">
      <c r="A152" s="51" t="s">
        <v>75</v>
      </c>
      <c r="B152" s="24" t="s">
        <v>187</v>
      </c>
      <c r="C152" s="43" t="s">
        <v>127</v>
      </c>
      <c r="D152" s="43">
        <f>SUM(Table2[[#This Row],[0-4]:[85+]])</f>
        <v>30</v>
      </c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>
        <v>1</v>
      </c>
      <c r="P152" s="52">
        <v>1</v>
      </c>
      <c r="Q152" s="52">
        <v>7</v>
      </c>
      <c r="R152" s="52">
        <v>5</v>
      </c>
      <c r="S152" s="52">
        <v>8</v>
      </c>
      <c r="T152" s="52">
        <v>3</v>
      </c>
      <c r="U152" s="52">
        <v>3</v>
      </c>
      <c r="V152" s="53">
        <v>2</v>
      </c>
    </row>
    <row r="153" spans="1:22" x14ac:dyDescent="0.35">
      <c r="A153" s="38" t="s">
        <v>75</v>
      </c>
      <c r="B153" s="24" t="s">
        <v>187</v>
      </c>
      <c r="C153" s="43" t="s">
        <v>128</v>
      </c>
      <c r="D153" s="43">
        <f>SUM(Table2[[#This Row],[0-4]:[85+]])</f>
        <v>18</v>
      </c>
      <c r="E153" s="43"/>
      <c r="F153" s="43"/>
      <c r="G153" s="43"/>
      <c r="H153" s="43"/>
      <c r="I153" s="43"/>
      <c r="J153" s="43"/>
      <c r="K153" s="43"/>
      <c r="L153" s="43"/>
      <c r="M153" s="43"/>
      <c r="N153" s="43">
        <v>1</v>
      </c>
      <c r="O153" s="43">
        <v>1</v>
      </c>
      <c r="P153" s="43">
        <v>1</v>
      </c>
      <c r="Q153" s="43">
        <v>1</v>
      </c>
      <c r="R153" s="43">
        <v>2</v>
      </c>
      <c r="S153" s="43">
        <v>3</v>
      </c>
      <c r="T153" s="43">
        <v>2</v>
      </c>
      <c r="U153" s="43">
        <v>4</v>
      </c>
      <c r="V153" s="49">
        <v>3</v>
      </c>
    </row>
    <row r="154" spans="1:22" x14ac:dyDescent="0.35">
      <c r="A154" s="37" t="s">
        <v>75</v>
      </c>
      <c r="B154" s="25" t="s">
        <v>187</v>
      </c>
      <c r="C154" s="44" t="s">
        <v>102</v>
      </c>
      <c r="D154" s="43">
        <f>SUM(Table2[[#This Row],[0-4]:[85+]])</f>
        <v>48</v>
      </c>
      <c r="E154" s="44"/>
      <c r="F154" s="44"/>
      <c r="G154" s="44"/>
      <c r="H154" s="44"/>
      <c r="I154" s="44"/>
      <c r="J154" s="44"/>
      <c r="K154" s="44"/>
      <c r="L154" s="44"/>
      <c r="M154" s="44"/>
      <c r="N154" s="44">
        <v>1</v>
      </c>
      <c r="O154" s="44">
        <v>2</v>
      </c>
      <c r="P154" s="44">
        <v>2</v>
      </c>
      <c r="Q154" s="44">
        <v>8</v>
      </c>
      <c r="R154" s="44">
        <v>7</v>
      </c>
      <c r="S154" s="44">
        <v>11</v>
      </c>
      <c r="T154" s="44">
        <v>5</v>
      </c>
      <c r="U154" s="44">
        <v>7</v>
      </c>
      <c r="V154" s="50">
        <v>5</v>
      </c>
    </row>
    <row r="155" spans="1:22" x14ac:dyDescent="0.35">
      <c r="A155" s="38" t="s">
        <v>76</v>
      </c>
      <c r="B155" s="24" t="s">
        <v>188</v>
      </c>
      <c r="C155" s="43" t="s">
        <v>127</v>
      </c>
      <c r="D155" s="43">
        <f>SUM(Table2[[#This Row],[0-4]:[85+]])</f>
        <v>823</v>
      </c>
      <c r="E155" s="43"/>
      <c r="F155" s="43"/>
      <c r="G155" s="43"/>
      <c r="H155" s="43"/>
      <c r="I155" s="43"/>
      <c r="J155" s="43">
        <v>2</v>
      </c>
      <c r="K155" s="43">
        <v>1</v>
      </c>
      <c r="L155" s="43">
        <v>1</v>
      </c>
      <c r="M155" s="43">
        <v>13</v>
      </c>
      <c r="N155" s="43">
        <v>17</v>
      </c>
      <c r="O155" s="43">
        <v>22</v>
      </c>
      <c r="P155" s="43">
        <v>62</v>
      </c>
      <c r="Q155" s="43">
        <v>103</v>
      </c>
      <c r="R155" s="43">
        <v>144</v>
      </c>
      <c r="S155" s="43">
        <v>179</v>
      </c>
      <c r="T155" s="43">
        <v>122</v>
      </c>
      <c r="U155" s="43">
        <v>87</v>
      </c>
      <c r="V155" s="49">
        <v>70</v>
      </c>
    </row>
    <row r="156" spans="1:22" x14ac:dyDescent="0.35">
      <c r="A156" s="38" t="s">
        <v>76</v>
      </c>
      <c r="B156" s="24" t="s">
        <v>188</v>
      </c>
      <c r="C156" s="43" t="s">
        <v>128</v>
      </c>
      <c r="D156" s="43">
        <f>SUM(Table2[[#This Row],[0-4]:[85+]])</f>
        <v>295</v>
      </c>
      <c r="E156" s="43"/>
      <c r="F156" s="43"/>
      <c r="G156" s="43"/>
      <c r="H156" s="43"/>
      <c r="I156" s="43"/>
      <c r="J156" s="43"/>
      <c r="K156" s="43">
        <v>1</v>
      </c>
      <c r="L156" s="43">
        <v>1</v>
      </c>
      <c r="M156" s="43">
        <v>1</v>
      </c>
      <c r="N156" s="43">
        <v>5</v>
      </c>
      <c r="O156" s="43">
        <v>12</v>
      </c>
      <c r="P156" s="43">
        <v>23</v>
      </c>
      <c r="Q156" s="43">
        <v>40</v>
      </c>
      <c r="R156" s="43">
        <v>49</v>
      </c>
      <c r="S156" s="43">
        <v>49</v>
      </c>
      <c r="T156" s="43">
        <v>35</v>
      </c>
      <c r="U156" s="43">
        <v>43</v>
      </c>
      <c r="V156" s="49">
        <v>36</v>
      </c>
    </row>
    <row r="157" spans="1:22" x14ac:dyDescent="0.35">
      <c r="A157" s="37" t="s">
        <v>76</v>
      </c>
      <c r="B157" s="25" t="s">
        <v>188</v>
      </c>
      <c r="C157" s="44" t="s">
        <v>102</v>
      </c>
      <c r="D157" s="43">
        <f>SUM(Table2[[#This Row],[0-4]:[85+]])</f>
        <v>1118</v>
      </c>
      <c r="E157" s="44"/>
      <c r="F157" s="44"/>
      <c r="G157" s="44"/>
      <c r="H157" s="44"/>
      <c r="I157" s="44"/>
      <c r="J157" s="44">
        <v>2</v>
      </c>
      <c r="K157" s="44">
        <v>2</v>
      </c>
      <c r="L157" s="44">
        <v>2</v>
      </c>
      <c r="M157" s="44">
        <v>14</v>
      </c>
      <c r="N157" s="44">
        <v>22</v>
      </c>
      <c r="O157" s="44">
        <v>34</v>
      </c>
      <c r="P157" s="44">
        <v>85</v>
      </c>
      <c r="Q157" s="44">
        <v>143</v>
      </c>
      <c r="R157" s="44">
        <v>193</v>
      </c>
      <c r="S157" s="44">
        <v>228</v>
      </c>
      <c r="T157" s="44">
        <v>157</v>
      </c>
      <c r="U157" s="44">
        <v>130</v>
      </c>
      <c r="V157" s="50">
        <v>106</v>
      </c>
    </row>
    <row r="158" spans="1:22" x14ac:dyDescent="0.35">
      <c r="A158" s="38" t="s">
        <v>77</v>
      </c>
      <c r="B158" s="24" t="s">
        <v>189</v>
      </c>
      <c r="C158" s="43" t="s">
        <v>127</v>
      </c>
      <c r="D158" s="43">
        <f>SUM(Table2[[#This Row],[0-4]:[85+]])</f>
        <v>19</v>
      </c>
      <c r="E158" s="43"/>
      <c r="F158" s="43"/>
      <c r="G158" s="43"/>
      <c r="H158" s="43"/>
      <c r="I158" s="43"/>
      <c r="J158" s="43"/>
      <c r="K158" s="43"/>
      <c r="L158" s="43"/>
      <c r="M158" s="43"/>
      <c r="N158" s="43">
        <v>1</v>
      </c>
      <c r="O158" s="43">
        <v>1</v>
      </c>
      <c r="P158" s="43">
        <v>1</v>
      </c>
      <c r="Q158" s="43"/>
      <c r="R158" s="43">
        <v>2</v>
      </c>
      <c r="S158" s="43">
        <v>5</v>
      </c>
      <c r="T158" s="43">
        <v>3</v>
      </c>
      <c r="U158" s="43">
        <v>6</v>
      </c>
      <c r="V158" s="49"/>
    </row>
    <row r="159" spans="1:22" x14ac:dyDescent="0.35">
      <c r="A159" s="38" t="s">
        <v>77</v>
      </c>
      <c r="B159" s="24" t="s">
        <v>189</v>
      </c>
      <c r="C159" s="43" t="s">
        <v>128</v>
      </c>
      <c r="D159" s="43">
        <f>SUM(Table2[[#This Row],[0-4]:[85+]])</f>
        <v>5</v>
      </c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>
        <v>1</v>
      </c>
      <c r="R159" s="43">
        <v>1</v>
      </c>
      <c r="S159" s="43"/>
      <c r="T159" s="43">
        <v>1</v>
      </c>
      <c r="U159" s="43">
        <v>2</v>
      </c>
      <c r="V159" s="49"/>
    </row>
    <row r="160" spans="1:22" x14ac:dyDescent="0.35">
      <c r="A160" s="37" t="s">
        <v>77</v>
      </c>
      <c r="B160" s="25" t="s">
        <v>189</v>
      </c>
      <c r="C160" s="44" t="s">
        <v>102</v>
      </c>
      <c r="D160" s="43">
        <f>SUM(Table2[[#This Row],[0-4]:[85+]])</f>
        <v>24</v>
      </c>
      <c r="E160" s="44"/>
      <c r="F160" s="44"/>
      <c r="G160" s="44"/>
      <c r="H160" s="44"/>
      <c r="I160" s="44"/>
      <c r="J160" s="44"/>
      <c r="K160" s="44"/>
      <c r="L160" s="44"/>
      <c r="M160" s="44"/>
      <c r="N160" s="44">
        <v>1</v>
      </c>
      <c r="O160" s="44">
        <v>1</v>
      </c>
      <c r="P160" s="44">
        <v>1</v>
      </c>
      <c r="Q160" s="44">
        <v>1</v>
      </c>
      <c r="R160" s="44">
        <v>3</v>
      </c>
      <c r="S160" s="44">
        <v>5</v>
      </c>
      <c r="T160" s="44">
        <v>4</v>
      </c>
      <c r="U160" s="44">
        <v>8</v>
      </c>
      <c r="V160" s="50"/>
    </row>
    <row r="161" spans="1:22" x14ac:dyDescent="0.35">
      <c r="A161" s="38" t="s">
        <v>78</v>
      </c>
      <c r="B161" s="24" t="s">
        <v>190</v>
      </c>
      <c r="C161" s="43" t="s">
        <v>127</v>
      </c>
      <c r="D161" s="43">
        <f>SUM(Table2[[#This Row],[0-4]:[85+]])</f>
        <v>28</v>
      </c>
      <c r="E161" s="43">
        <v>2</v>
      </c>
      <c r="F161" s="43"/>
      <c r="G161" s="43"/>
      <c r="H161" s="43"/>
      <c r="I161" s="43"/>
      <c r="J161" s="43"/>
      <c r="K161" s="43"/>
      <c r="L161" s="43">
        <v>1</v>
      </c>
      <c r="M161" s="43">
        <v>2</v>
      </c>
      <c r="N161" s="43">
        <v>1</v>
      </c>
      <c r="O161" s="43">
        <v>1</v>
      </c>
      <c r="P161" s="43"/>
      <c r="Q161" s="43">
        <v>4</v>
      </c>
      <c r="R161" s="43">
        <v>6</v>
      </c>
      <c r="S161" s="43">
        <v>3</v>
      </c>
      <c r="T161" s="43">
        <v>3</v>
      </c>
      <c r="U161" s="43">
        <v>4</v>
      </c>
      <c r="V161" s="49">
        <v>1</v>
      </c>
    </row>
    <row r="162" spans="1:22" x14ac:dyDescent="0.35">
      <c r="A162" s="38" t="s">
        <v>78</v>
      </c>
      <c r="B162" s="24" t="s">
        <v>190</v>
      </c>
      <c r="C162" s="43" t="s">
        <v>128</v>
      </c>
      <c r="D162" s="43">
        <f>SUM(Table2[[#This Row],[0-4]:[85+]])</f>
        <v>31</v>
      </c>
      <c r="E162" s="43">
        <v>4</v>
      </c>
      <c r="F162" s="43"/>
      <c r="G162" s="43"/>
      <c r="H162" s="43"/>
      <c r="I162" s="43"/>
      <c r="J162" s="43"/>
      <c r="K162" s="43"/>
      <c r="L162" s="43">
        <v>1</v>
      </c>
      <c r="M162" s="43">
        <v>1</v>
      </c>
      <c r="N162" s="43">
        <v>1</v>
      </c>
      <c r="O162" s="43">
        <v>1</v>
      </c>
      <c r="P162" s="43">
        <v>3</v>
      </c>
      <c r="Q162" s="43">
        <v>3</v>
      </c>
      <c r="R162" s="43">
        <v>9</v>
      </c>
      <c r="S162" s="43">
        <v>6</v>
      </c>
      <c r="T162" s="43">
        <v>1</v>
      </c>
      <c r="U162" s="43">
        <v>1</v>
      </c>
      <c r="V162" s="49"/>
    </row>
    <row r="163" spans="1:22" x14ac:dyDescent="0.35">
      <c r="A163" s="37" t="s">
        <v>78</v>
      </c>
      <c r="B163" s="25" t="s">
        <v>190</v>
      </c>
      <c r="C163" s="44" t="s">
        <v>102</v>
      </c>
      <c r="D163" s="43">
        <f>SUM(Table2[[#This Row],[0-4]:[85+]])</f>
        <v>59</v>
      </c>
      <c r="E163" s="44">
        <v>6</v>
      </c>
      <c r="F163" s="44"/>
      <c r="G163" s="44"/>
      <c r="H163" s="44"/>
      <c r="I163" s="44"/>
      <c r="J163" s="44"/>
      <c r="K163" s="44"/>
      <c r="L163" s="44">
        <v>2</v>
      </c>
      <c r="M163" s="44">
        <v>3</v>
      </c>
      <c r="N163" s="44">
        <v>2</v>
      </c>
      <c r="O163" s="44">
        <v>2</v>
      </c>
      <c r="P163" s="44">
        <v>3</v>
      </c>
      <c r="Q163" s="44">
        <v>7</v>
      </c>
      <c r="R163" s="44">
        <v>15</v>
      </c>
      <c r="S163" s="44">
        <v>9</v>
      </c>
      <c r="T163" s="44">
        <v>4</v>
      </c>
      <c r="U163" s="44">
        <v>5</v>
      </c>
      <c r="V163" s="50">
        <v>1</v>
      </c>
    </row>
    <row r="164" spans="1:22" x14ac:dyDescent="0.35">
      <c r="A164" s="38" t="s">
        <v>79</v>
      </c>
      <c r="B164" s="24" t="s">
        <v>191</v>
      </c>
      <c r="C164" s="43" t="s">
        <v>127</v>
      </c>
      <c r="D164" s="43">
        <f>SUM(Table2[[#This Row],[0-4]:[85+]])</f>
        <v>4</v>
      </c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>
        <v>1</v>
      </c>
      <c r="R164" s="43">
        <v>1</v>
      </c>
      <c r="S164" s="43"/>
      <c r="T164" s="43">
        <v>1</v>
      </c>
      <c r="U164" s="43">
        <v>1</v>
      </c>
      <c r="V164" s="49"/>
    </row>
    <row r="165" spans="1:22" x14ac:dyDescent="0.35">
      <c r="A165" s="38" t="s">
        <v>79</v>
      </c>
      <c r="B165" s="24" t="s">
        <v>191</v>
      </c>
      <c r="C165" s="43" t="s">
        <v>128</v>
      </c>
      <c r="D165" s="43">
        <f>SUM(Table2[[#This Row],[0-4]:[85+]])</f>
        <v>10</v>
      </c>
      <c r="E165" s="43"/>
      <c r="F165" s="43"/>
      <c r="G165" s="43"/>
      <c r="H165" s="43"/>
      <c r="I165" s="43"/>
      <c r="J165" s="43"/>
      <c r="K165" s="43"/>
      <c r="L165" s="43"/>
      <c r="M165" s="43">
        <v>1</v>
      </c>
      <c r="N165" s="43"/>
      <c r="O165" s="43"/>
      <c r="P165" s="43">
        <v>2</v>
      </c>
      <c r="Q165" s="43">
        <v>2</v>
      </c>
      <c r="R165" s="43">
        <v>2</v>
      </c>
      <c r="S165" s="43"/>
      <c r="T165" s="43"/>
      <c r="U165" s="43"/>
      <c r="V165" s="49">
        <v>3</v>
      </c>
    </row>
    <row r="166" spans="1:22" x14ac:dyDescent="0.35">
      <c r="A166" s="37" t="s">
        <v>79</v>
      </c>
      <c r="B166" s="25" t="s">
        <v>191</v>
      </c>
      <c r="C166" s="44" t="s">
        <v>102</v>
      </c>
      <c r="D166" s="43">
        <f>SUM(Table2[[#This Row],[0-4]:[85+]])</f>
        <v>14</v>
      </c>
      <c r="E166" s="44"/>
      <c r="F166" s="44"/>
      <c r="G166" s="44"/>
      <c r="H166" s="44"/>
      <c r="I166" s="44"/>
      <c r="J166" s="44"/>
      <c r="K166" s="44"/>
      <c r="L166" s="44"/>
      <c r="M166" s="44">
        <v>1</v>
      </c>
      <c r="N166" s="44"/>
      <c r="O166" s="44"/>
      <c r="P166" s="44">
        <v>2</v>
      </c>
      <c r="Q166" s="44">
        <v>3</v>
      </c>
      <c r="R166" s="44">
        <v>3</v>
      </c>
      <c r="S166" s="44"/>
      <c r="T166" s="44">
        <v>1</v>
      </c>
      <c r="U166" s="44">
        <v>1</v>
      </c>
      <c r="V166" s="50">
        <v>3</v>
      </c>
    </row>
    <row r="167" spans="1:22" x14ac:dyDescent="0.35">
      <c r="A167" s="38" t="s">
        <v>80</v>
      </c>
      <c r="B167" s="24" t="s">
        <v>192</v>
      </c>
      <c r="C167" s="43" t="s">
        <v>127</v>
      </c>
      <c r="D167" s="43">
        <f>SUM(Table2[[#This Row],[0-4]:[85+]])</f>
        <v>220</v>
      </c>
      <c r="E167" s="43">
        <v>2</v>
      </c>
      <c r="F167" s="43">
        <v>3</v>
      </c>
      <c r="G167" s="43">
        <v>3</v>
      </c>
      <c r="H167" s="43">
        <v>1</v>
      </c>
      <c r="I167" s="43">
        <v>2</v>
      </c>
      <c r="J167" s="43">
        <v>1</v>
      </c>
      <c r="K167" s="43">
        <v>4</v>
      </c>
      <c r="L167" s="43">
        <v>9</v>
      </c>
      <c r="M167" s="43">
        <v>9</v>
      </c>
      <c r="N167" s="43">
        <v>11</v>
      </c>
      <c r="O167" s="43">
        <v>13</v>
      </c>
      <c r="P167" s="43">
        <v>20</v>
      </c>
      <c r="Q167" s="43">
        <v>43</v>
      </c>
      <c r="R167" s="43">
        <v>34</v>
      </c>
      <c r="S167" s="43">
        <v>37</v>
      </c>
      <c r="T167" s="43">
        <v>15</v>
      </c>
      <c r="U167" s="43">
        <v>10</v>
      </c>
      <c r="V167" s="49">
        <v>3</v>
      </c>
    </row>
    <row r="168" spans="1:22" x14ac:dyDescent="0.35">
      <c r="A168" s="38" t="s">
        <v>80</v>
      </c>
      <c r="B168" s="24" t="s">
        <v>192</v>
      </c>
      <c r="C168" s="43" t="s">
        <v>128</v>
      </c>
      <c r="D168" s="43">
        <f>SUM(Table2[[#This Row],[0-4]:[85+]])</f>
        <v>165</v>
      </c>
      <c r="E168" s="43">
        <v>1</v>
      </c>
      <c r="F168" s="43">
        <v>1</v>
      </c>
      <c r="G168" s="43">
        <v>1</v>
      </c>
      <c r="H168" s="43"/>
      <c r="I168" s="43">
        <v>2</v>
      </c>
      <c r="J168" s="43">
        <v>5</v>
      </c>
      <c r="K168" s="43">
        <v>3</v>
      </c>
      <c r="L168" s="43">
        <v>7</v>
      </c>
      <c r="M168" s="43">
        <v>5</v>
      </c>
      <c r="N168" s="43">
        <v>2</v>
      </c>
      <c r="O168" s="43">
        <v>9</v>
      </c>
      <c r="P168" s="43">
        <v>13</v>
      </c>
      <c r="Q168" s="43">
        <v>17</v>
      </c>
      <c r="R168" s="43">
        <v>16</v>
      </c>
      <c r="S168" s="43">
        <v>31</v>
      </c>
      <c r="T168" s="43">
        <v>15</v>
      </c>
      <c r="U168" s="43">
        <v>23</v>
      </c>
      <c r="V168" s="49">
        <v>14</v>
      </c>
    </row>
    <row r="169" spans="1:22" x14ac:dyDescent="0.35">
      <c r="A169" s="37" t="s">
        <v>80</v>
      </c>
      <c r="B169" s="25" t="s">
        <v>192</v>
      </c>
      <c r="C169" s="44" t="s">
        <v>102</v>
      </c>
      <c r="D169" s="43">
        <f>SUM(Table2[[#This Row],[0-4]:[85+]])</f>
        <v>385</v>
      </c>
      <c r="E169" s="44">
        <v>3</v>
      </c>
      <c r="F169" s="44">
        <v>4</v>
      </c>
      <c r="G169" s="44">
        <v>4</v>
      </c>
      <c r="H169" s="44">
        <v>1</v>
      </c>
      <c r="I169" s="44">
        <v>4</v>
      </c>
      <c r="J169" s="44">
        <v>6</v>
      </c>
      <c r="K169" s="44">
        <v>7</v>
      </c>
      <c r="L169" s="44">
        <v>16</v>
      </c>
      <c r="M169" s="44">
        <v>14</v>
      </c>
      <c r="N169" s="44">
        <v>13</v>
      </c>
      <c r="O169" s="44">
        <v>22</v>
      </c>
      <c r="P169" s="44">
        <v>33</v>
      </c>
      <c r="Q169" s="44">
        <v>60</v>
      </c>
      <c r="R169" s="44">
        <v>50</v>
      </c>
      <c r="S169" s="44">
        <v>68</v>
      </c>
      <c r="T169" s="44">
        <v>30</v>
      </c>
      <c r="U169" s="44">
        <v>33</v>
      </c>
      <c r="V169" s="50">
        <v>17</v>
      </c>
    </row>
    <row r="170" spans="1:22" x14ac:dyDescent="0.35">
      <c r="A170" s="38" t="s">
        <v>81</v>
      </c>
      <c r="B170" s="24" t="s">
        <v>193</v>
      </c>
      <c r="C170" s="43" t="s">
        <v>127</v>
      </c>
      <c r="D170" s="43">
        <f>SUM(Table2[[#This Row],[0-4]:[85+]])</f>
        <v>5</v>
      </c>
      <c r="E170" s="43"/>
      <c r="F170" s="43"/>
      <c r="G170" s="43"/>
      <c r="H170" s="43"/>
      <c r="I170" s="43"/>
      <c r="J170" s="43"/>
      <c r="K170" s="43"/>
      <c r="L170" s="43">
        <v>1</v>
      </c>
      <c r="M170" s="43">
        <v>1</v>
      </c>
      <c r="N170" s="43"/>
      <c r="O170" s="43"/>
      <c r="P170" s="43"/>
      <c r="Q170" s="43">
        <v>1</v>
      </c>
      <c r="R170" s="43"/>
      <c r="S170" s="43"/>
      <c r="T170" s="43">
        <v>1</v>
      </c>
      <c r="U170" s="43"/>
      <c r="V170" s="49">
        <v>1</v>
      </c>
    </row>
    <row r="171" spans="1:22" x14ac:dyDescent="0.35">
      <c r="A171" s="38" t="s">
        <v>81</v>
      </c>
      <c r="B171" s="24" t="s">
        <v>193</v>
      </c>
      <c r="C171" s="43" t="s">
        <v>128</v>
      </c>
      <c r="D171" s="43">
        <f>SUM(Table2[[#This Row],[0-4]:[85+]])</f>
        <v>12</v>
      </c>
      <c r="E171" s="43">
        <v>1</v>
      </c>
      <c r="F171" s="43">
        <v>1</v>
      </c>
      <c r="G171" s="43"/>
      <c r="H171" s="43"/>
      <c r="I171" s="43"/>
      <c r="J171" s="43">
        <v>1</v>
      </c>
      <c r="K171" s="43">
        <v>1</v>
      </c>
      <c r="L171" s="43"/>
      <c r="M171" s="43"/>
      <c r="N171" s="43">
        <v>1</v>
      </c>
      <c r="O171" s="43">
        <v>2</v>
      </c>
      <c r="P171" s="43"/>
      <c r="Q171" s="43"/>
      <c r="R171" s="43">
        <v>1</v>
      </c>
      <c r="S171" s="43">
        <v>4</v>
      </c>
      <c r="T171" s="43"/>
      <c r="U171" s="43"/>
      <c r="V171" s="49"/>
    </row>
    <row r="172" spans="1:22" x14ac:dyDescent="0.35">
      <c r="A172" s="37" t="s">
        <v>81</v>
      </c>
      <c r="B172" s="25" t="s">
        <v>193</v>
      </c>
      <c r="C172" s="44" t="s">
        <v>102</v>
      </c>
      <c r="D172" s="43">
        <f>SUM(Table2[[#This Row],[0-4]:[85+]])</f>
        <v>17</v>
      </c>
      <c r="E172" s="44">
        <v>1</v>
      </c>
      <c r="F172" s="44">
        <v>1</v>
      </c>
      <c r="G172" s="44"/>
      <c r="H172" s="44"/>
      <c r="I172" s="44"/>
      <c r="J172" s="44">
        <v>1</v>
      </c>
      <c r="K172" s="44">
        <v>1</v>
      </c>
      <c r="L172" s="44">
        <v>1</v>
      </c>
      <c r="M172" s="44">
        <v>1</v>
      </c>
      <c r="N172" s="44">
        <v>1</v>
      </c>
      <c r="O172" s="44">
        <v>2</v>
      </c>
      <c r="P172" s="44"/>
      <c r="Q172" s="44">
        <v>1</v>
      </c>
      <c r="R172" s="44">
        <v>1</v>
      </c>
      <c r="S172" s="44">
        <v>4</v>
      </c>
      <c r="T172" s="44">
        <v>1</v>
      </c>
      <c r="U172" s="44"/>
      <c r="V172" s="50">
        <v>1</v>
      </c>
    </row>
    <row r="173" spans="1:22" x14ac:dyDescent="0.35">
      <c r="A173" s="38" t="s">
        <v>82</v>
      </c>
      <c r="B173" s="24" t="s">
        <v>194</v>
      </c>
      <c r="C173" s="43" t="s">
        <v>127</v>
      </c>
      <c r="D173" s="43">
        <f>SUM(Table2[[#This Row],[0-4]:[85+]])</f>
        <v>185</v>
      </c>
      <c r="E173" s="43"/>
      <c r="F173" s="43"/>
      <c r="G173" s="43">
        <v>1</v>
      </c>
      <c r="H173" s="43">
        <v>2</v>
      </c>
      <c r="I173" s="43">
        <v>7</v>
      </c>
      <c r="J173" s="43">
        <v>4</v>
      </c>
      <c r="K173" s="43">
        <v>13</v>
      </c>
      <c r="L173" s="43">
        <v>19</v>
      </c>
      <c r="M173" s="43">
        <v>18</v>
      </c>
      <c r="N173" s="43">
        <v>22</v>
      </c>
      <c r="O173" s="43">
        <v>25</v>
      </c>
      <c r="P173" s="43">
        <v>12</v>
      </c>
      <c r="Q173" s="43">
        <v>23</v>
      </c>
      <c r="R173" s="43">
        <v>14</v>
      </c>
      <c r="S173" s="43">
        <v>11</v>
      </c>
      <c r="T173" s="43">
        <v>9</v>
      </c>
      <c r="U173" s="43">
        <v>5</v>
      </c>
      <c r="V173" s="49"/>
    </row>
    <row r="174" spans="1:22" x14ac:dyDescent="0.35">
      <c r="A174" s="38" t="s">
        <v>82</v>
      </c>
      <c r="B174" s="24" t="s">
        <v>194</v>
      </c>
      <c r="C174" s="43" t="s">
        <v>128</v>
      </c>
      <c r="D174" s="43">
        <f>SUM(Table2[[#This Row],[0-4]:[85+]])</f>
        <v>574</v>
      </c>
      <c r="E174" s="43"/>
      <c r="F174" s="43"/>
      <c r="G174" s="43">
        <v>2</v>
      </c>
      <c r="H174" s="43">
        <v>9</v>
      </c>
      <c r="I174" s="43">
        <v>11</v>
      </c>
      <c r="J174" s="43">
        <v>36</v>
      </c>
      <c r="K174" s="43">
        <v>44</v>
      </c>
      <c r="L174" s="43">
        <v>57</v>
      </c>
      <c r="M174" s="43">
        <v>59</v>
      </c>
      <c r="N174" s="43">
        <v>69</v>
      </c>
      <c r="O174" s="43">
        <v>50</v>
      </c>
      <c r="P174" s="43">
        <v>47</v>
      </c>
      <c r="Q174" s="43">
        <v>56</v>
      </c>
      <c r="R174" s="43">
        <v>56</v>
      </c>
      <c r="S174" s="43">
        <v>49</v>
      </c>
      <c r="T174" s="43">
        <v>16</v>
      </c>
      <c r="U174" s="43">
        <v>10</v>
      </c>
      <c r="V174" s="49">
        <v>3</v>
      </c>
    </row>
    <row r="175" spans="1:22" x14ac:dyDescent="0.35">
      <c r="A175" s="37" t="s">
        <v>82</v>
      </c>
      <c r="B175" s="25" t="s">
        <v>194</v>
      </c>
      <c r="C175" s="44" t="s">
        <v>102</v>
      </c>
      <c r="D175" s="43">
        <f>SUM(Table2[[#This Row],[0-4]:[85+]])</f>
        <v>759</v>
      </c>
      <c r="E175" s="44"/>
      <c r="F175" s="44"/>
      <c r="G175" s="44">
        <v>3</v>
      </c>
      <c r="H175" s="44">
        <v>11</v>
      </c>
      <c r="I175" s="44">
        <v>18</v>
      </c>
      <c r="J175" s="44">
        <v>40</v>
      </c>
      <c r="K175" s="44">
        <v>57</v>
      </c>
      <c r="L175" s="44">
        <v>76</v>
      </c>
      <c r="M175" s="44">
        <v>77</v>
      </c>
      <c r="N175" s="44">
        <v>91</v>
      </c>
      <c r="O175" s="44">
        <v>75</v>
      </c>
      <c r="P175" s="44">
        <v>59</v>
      </c>
      <c r="Q175" s="44">
        <v>79</v>
      </c>
      <c r="R175" s="44">
        <v>70</v>
      </c>
      <c r="S175" s="44">
        <v>60</v>
      </c>
      <c r="T175" s="44">
        <v>25</v>
      </c>
      <c r="U175" s="44">
        <v>15</v>
      </c>
      <c r="V175" s="50">
        <v>3</v>
      </c>
    </row>
    <row r="176" spans="1:22" x14ac:dyDescent="0.35">
      <c r="A176" s="38" t="s">
        <v>83</v>
      </c>
      <c r="B176" s="24" t="s">
        <v>195</v>
      </c>
      <c r="C176" s="43" t="s">
        <v>127</v>
      </c>
      <c r="D176" s="43">
        <f>SUM(Table2[[#This Row],[0-4]:[85+]])</f>
        <v>17</v>
      </c>
      <c r="E176" s="43">
        <v>2</v>
      </c>
      <c r="F176" s="43"/>
      <c r="G176" s="43"/>
      <c r="H176" s="43"/>
      <c r="I176" s="43"/>
      <c r="J176" s="43"/>
      <c r="K176" s="43"/>
      <c r="L176" s="43">
        <v>1</v>
      </c>
      <c r="M176" s="43">
        <v>1</v>
      </c>
      <c r="N176" s="43">
        <v>1</v>
      </c>
      <c r="O176" s="43">
        <v>1</v>
      </c>
      <c r="P176" s="43">
        <v>1</v>
      </c>
      <c r="Q176" s="43"/>
      <c r="R176" s="43">
        <v>2</v>
      </c>
      <c r="S176" s="43">
        <v>2</v>
      </c>
      <c r="T176" s="43">
        <v>3</v>
      </c>
      <c r="U176" s="43">
        <v>1</v>
      </c>
      <c r="V176" s="49">
        <v>2</v>
      </c>
    </row>
    <row r="177" spans="1:22" x14ac:dyDescent="0.35">
      <c r="A177" s="38" t="s">
        <v>83</v>
      </c>
      <c r="B177" s="24" t="s">
        <v>195</v>
      </c>
      <c r="C177" s="43" t="s">
        <v>128</v>
      </c>
      <c r="D177" s="43">
        <f>SUM(Table2[[#This Row],[0-4]:[85+]])</f>
        <v>13</v>
      </c>
      <c r="E177" s="43">
        <v>2</v>
      </c>
      <c r="F177" s="43"/>
      <c r="G177" s="43"/>
      <c r="H177" s="43"/>
      <c r="I177" s="43"/>
      <c r="J177" s="43">
        <v>1</v>
      </c>
      <c r="K177" s="43"/>
      <c r="L177" s="43"/>
      <c r="M177" s="43"/>
      <c r="N177" s="43">
        <v>1</v>
      </c>
      <c r="O177" s="43"/>
      <c r="P177" s="43">
        <v>2</v>
      </c>
      <c r="Q177" s="43">
        <v>1</v>
      </c>
      <c r="R177" s="43">
        <v>2</v>
      </c>
      <c r="S177" s="43">
        <v>2</v>
      </c>
      <c r="T177" s="43">
        <v>2</v>
      </c>
      <c r="U177" s="43"/>
      <c r="V177" s="49"/>
    </row>
    <row r="178" spans="1:22" x14ac:dyDescent="0.35">
      <c r="A178" s="37" t="s">
        <v>83</v>
      </c>
      <c r="B178" s="25" t="s">
        <v>195</v>
      </c>
      <c r="C178" s="44" t="s">
        <v>102</v>
      </c>
      <c r="D178" s="43">
        <f>SUM(Table2[[#This Row],[0-4]:[85+]])</f>
        <v>30</v>
      </c>
      <c r="E178" s="44">
        <v>4</v>
      </c>
      <c r="F178" s="44"/>
      <c r="G178" s="44"/>
      <c r="H178" s="44"/>
      <c r="I178" s="44"/>
      <c r="J178" s="44">
        <v>1</v>
      </c>
      <c r="K178" s="44"/>
      <c r="L178" s="44">
        <v>1</v>
      </c>
      <c r="M178" s="44">
        <v>1</v>
      </c>
      <c r="N178" s="44">
        <v>2</v>
      </c>
      <c r="O178" s="44">
        <v>1</v>
      </c>
      <c r="P178" s="44">
        <v>3</v>
      </c>
      <c r="Q178" s="44">
        <v>1</v>
      </c>
      <c r="R178" s="44">
        <v>4</v>
      </c>
      <c r="S178" s="44">
        <v>4</v>
      </c>
      <c r="T178" s="44">
        <v>5</v>
      </c>
      <c r="U178" s="44">
        <v>1</v>
      </c>
      <c r="V178" s="50">
        <v>2</v>
      </c>
    </row>
    <row r="179" spans="1:22" x14ac:dyDescent="0.35">
      <c r="A179" s="38" t="s">
        <v>84</v>
      </c>
      <c r="B179" s="24" t="s">
        <v>196</v>
      </c>
      <c r="C179" s="43" t="s">
        <v>127</v>
      </c>
      <c r="D179" s="43">
        <f>SUM(Table2[[#This Row],[0-4]:[85+]])</f>
        <v>3</v>
      </c>
      <c r="E179" s="43">
        <v>1</v>
      </c>
      <c r="F179" s="43"/>
      <c r="G179" s="43"/>
      <c r="H179" s="43"/>
      <c r="I179" s="43"/>
      <c r="J179" s="43"/>
      <c r="K179" s="43"/>
      <c r="L179" s="43">
        <v>1</v>
      </c>
      <c r="M179" s="43"/>
      <c r="N179" s="43"/>
      <c r="O179" s="43"/>
      <c r="P179" s="43"/>
      <c r="Q179" s="43"/>
      <c r="R179" s="43"/>
      <c r="S179" s="43">
        <v>1</v>
      </c>
      <c r="T179" s="43"/>
      <c r="U179" s="43"/>
      <c r="V179" s="49"/>
    </row>
    <row r="180" spans="1:22" x14ac:dyDescent="0.35">
      <c r="A180" s="38" t="s">
        <v>84</v>
      </c>
      <c r="B180" s="24" t="s">
        <v>196</v>
      </c>
      <c r="C180" s="43" t="s">
        <v>128</v>
      </c>
      <c r="D180" s="43">
        <f>SUM(Table2[[#This Row],[0-4]:[85+]])</f>
        <v>6</v>
      </c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>
        <v>1</v>
      </c>
      <c r="R180" s="43">
        <v>2</v>
      </c>
      <c r="S180" s="43">
        <v>1</v>
      </c>
      <c r="T180" s="43"/>
      <c r="U180" s="43"/>
      <c r="V180" s="49">
        <v>2</v>
      </c>
    </row>
    <row r="181" spans="1:22" x14ac:dyDescent="0.35">
      <c r="A181" s="37" t="s">
        <v>84</v>
      </c>
      <c r="B181" s="25" t="s">
        <v>196</v>
      </c>
      <c r="C181" s="44" t="s">
        <v>102</v>
      </c>
      <c r="D181" s="43">
        <f>SUM(Table2[[#This Row],[0-4]:[85+]])</f>
        <v>9</v>
      </c>
      <c r="E181" s="44">
        <v>1</v>
      </c>
      <c r="F181" s="44"/>
      <c r="G181" s="44"/>
      <c r="H181" s="44"/>
      <c r="I181" s="44"/>
      <c r="J181" s="44"/>
      <c r="K181" s="44"/>
      <c r="L181" s="44">
        <v>1</v>
      </c>
      <c r="M181" s="44"/>
      <c r="N181" s="44"/>
      <c r="O181" s="44"/>
      <c r="P181" s="44"/>
      <c r="Q181" s="44">
        <v>1</v>
      </c>
      <c r="R181" s="44">
        <v>2</v>
      </c>
      <c r="S181" s="44">
        <v>2</v>
      </c>
      <c r="T181" s="44"/>
      <c r="U181" s="44"/>
      <c r="V181" s="50">
        <v>2</v>
      </c>
    </row>
    <row r="182" spans="1:22" x14ac:dyDescent="0.35">
      <c r="A182" s="38" t="s">
        <v>85</v>
      </c>
      <c r="B182" s="24" t="s">
        <v>197</v>
      </c>
      <c r="C182" s="43" t="s">
        <v>127</v>
      </c>
      <c r="D182" s="43">
        <f>SUM(Table2[[#This Row],[0-4]:[85+]])</f>
        <v>20</v>
      </c>
      <c r="E182" s="43"/>
      <c r="F182" s="43"/>
      <c r="G182" s="43"/>
      <c r="H182" s="43"/>
      <c r="I182" s="43"/>
      <c r="J182" s="43"/>
      <c r="K182" s="43"/>
      <c r="L182" s="43"/>
      <c r="M182" s="43">
        <v>1</v>
      </c>
      <c r="N182" s="43"/>
      <c r="O182" s="43"/>
      <c r="P182" s="43">
        <v>2</v>
      </c>
      <c r="Q182" s="43">
        <v>4</v>
      </c>
      <c r="R182" s="43">
        <v>2</v>
      </c>
      <c r="S182" s="43">
        <v>4</v>
      </c>
      <c r="T182" s="43">
        <v>2</v>
      </c>
      <c r="U182" s="43">
        <v>1</v>
      </c>
      <c r="V182" s="49">
        <v>4</v>
      </c>
    </row>
    <row r="183" spans="1:22" x14ac:dyDescent="0.35">
      <c r="A183" s="38" t="s">
        <v>85</v>
      </c>
      <c r="B183" s="24" t="s">
        <v>197</v>
      </c>
      <c r="C183" s="43" t="s">
        <v>128</v>
      </c>
      <c r="D183" s="43">
        <f>SUM(Table2[[#This Row],[0-4]:[85+]])</f>
        <v>29</v>
      </c>
      <c r="E183" s="43"/>
      <c r="F183" s="43"/>
      <c r="G183" s="43">
        <v>1</v>
      </c>
      <c r="H183" s="43"/>
      <c r="I183" s="43"/>
      <c r="J183" s="43"/>
      <c r="K183" s="43"/>
      <c r="L183" s="43"/>
      <c r="M183" s="43"/>
      <c r="N183" s="43"/>
      <c r="O183" s="43"/>
      <c r="P183" s="43"/>
      <c r="Q183" s="43">
        <v>3</v>
      </c>
      <c r="R183" s="43">
        <v>4</v>
      </c>
      <c r="S183" s="43">
        <v>5</v>
      </c>
      <c r="T183" s="43">
        <v>3</v>
      </c>
      <c r="U183" s="43">
        <v>4</v>
      </c>
      <c r="V183" s="49">
        <v>9</v>
      </c>
    </row>
    <row r="184" spans="1:22" x14ac:dyDescent="0.35">
      <c r="A184" s="37" t="s">
        <v>85</v>
      </c>
      <c r="B184" s="25" t="s">
        <v>197</v>
      </c>
      <c r="C184" s="44" t="s">
        <v>102</v>
      </c>
      <c r="D184" s="43">
        <f>SUM(Table2[[#This Row],[0-4]:[85+]])</f>
        <v>49</v>
      </c>
      <c r="E184" s="44"/>
      <c r="F184" s="44"/>
      <c r="G184" s="44">
        <v>1</v>
      </c>
      <c r="H184" s="44"/>
      <c r="I184" s="44"/>
      <c r="J184" s="44"/>
      <c r="K184" s="44"/>
      <c r="L184" s="44"/>
      <c r="M184" s="44">
        <v>1</v>
      </c>
      <c r="N184" s="44"/>
      <c r="O184" s="44"/>
      <c r="P184" s="44">
        <v>2</v>
      </c>
      <c r="Q184" s="44">
        <v>7</v>
      </c>
      <c r="R184" s="44">
        <v>6</v>
      </c>
      <c r="S184" s="44">
        <v>9</v>
      </c>
      <c r="T184" s="44">
        <v>5</v>
      </c>
      <c r="U184" s="44">
        <v>5</v>
      </c>
      <c r="V184" s="50">
        <v>13</v>
      </c>
    </row>
    <row r="185" spans="1:22" x14ac:dyDescent="0.35">
      <c r="A185" s="38" t="s">
        <v>86</v>
      </c>
      <c r="B185" s="24" t="s">
        <v>198</v>
      </c>
      <c r="C185" s="43" t="s">
        <v>127</v>
      </c>
      <c r="D185" s="43">
        <f>SUM(Table2[[#This Row],[0-4]:[85+]])</f>
        <v>185</v>
      </c>
      <c r="E185" s="43"/>
      <c r="F185" s="43"/>
      <c r="G185" s="43"/>
      <c r="H185" s="43"/>
      <c r="I185" s="43"/>
      <c r="J185" s="43"/>
      <c r="K185" s="43"/>
      <c r="L185" s="43">
        <v>1</v>
      </c>
      <c r="M185" s="43">
        <v>1</v>
      </c>
      <c r="N185" s="43">
        <v>4</v>
      </c>
      <c r="O185" s="43">
        <v>11</v>
      </c>
      <c r="P185" s="43">
        <v>20</v>
      </c>
      <c r="Q185" s="43">
        <v>17</v>
      </c>
      <c r="R185" s="43">
        <v>31</v>
      </c>
      <c r="S185" s="43">
        <v>27</v>
      </c>
      <c r="T185" s="43">
        <v>29</v>
      </c>
      <c r="U185" s="43">
        <v>23</v>
      </c>
      <c r="V185" s="49">
        <v>21</v>
      </c>
    </row>
    <row r="186" spans="1:22" x14ac:dyDescent="0.35">
      <c r="A186" s="38" t="s">
        <v>86</v>
      </c>
      <c r="B186" s="24" t="s">
        <v>198</v>
      </c>
      <c r="C186" s="43" t="s">
        <v>128</v>
      </c>
      <c r="D186" s="43">
        <f>SUM(Table2[[#This Row],[0-4]:[85+]])</f>
        <v>172</v>
      </c>
      <c r="E186" s="43"/>
      <c r="F186" s="43"/>
      <c r="G186" s="43"/>
      <c r="H186" s="43"/>
      <c r="I186" s="43"/>
      <c r="J186" s="43"/>
      <c r="K186" s="43">
        <v>1</v>
      </c>
      <c r="L186" s="43"/>
      <c r="M186" s="43">
        <v>2</v>
      </c>
      <c r="N186" s="43">
        <v>2</v>
      </c>
      <c r="O186" s="43">
        <v>4</v>
      </c>
      <c r="P186" s="43">
        <v>9</v>
      </c>
      <c r="Q186" s="43">
        <v>12</v>
      </c>
      <c r="R186" s="43">
        <v>21</v>
      </c>
      <c r="S186" s="43">
        <v>22</v>
      </c>
      <c r="T186" s="43">
        <v>27</v>
      </c>
      <c r="U186" s="43">
        <v>28</v>
      </c>
      <c r="V186" s="49">
        <v>44</v>
      </c>
    </row>
    <row r="187" spans="1:22" x14ac:dyDescent="0.35">
      <c r="A187" s="37" t="s">
        <v>86</v>
      </c>
      <c r="B187" s="25" t="s">
        <v>198</v>
      </c>
      <c r="C187" s="44" t="s">
        <v>102</v>
      </c>
      <c r="D187" s="43">
        <f>SUM(Table2[[#This Row],[0-4]:[85+]])</f>
        <v>357</v>
      </c>
      <c r="E187" s="44"/>
      <c r="F187" s="44"/>
      <c r="G187" s="44"/>
      <c r="H187" s="44"/>
      <c r="I187" s="44"/>
      <c r="J187" s="44"/>
      <c r="K187" s="44">
        <v>1</v>
      </c>
      <c r="L187" s="44">
        <v>1</v>
      </c>
      <c r="M187" s="44">
        <v>3</v>
      </c>
      <c r="N187" s="44">
        <v>6</v>
      </c>
      <c r="O187" s="44">
        <v>15</v>
      </c>
      <c r="P187" s="44">
        <v>29</v>
      </c>
      <c r="Q187" s="44">
        <v>29</v>
      </c>
      <c r="R187" s="44">
        <v>52</v>
      </c>
      <c r="S187" s="44">
        <v>49</v>
      </c>
      <c r="T187" s="44">
        <v>56</v>
      </c>
      <c r="U187" s="44">
        <v>51</v>
      </c>
      <c r="V187" s="50">
        <v>65</v>
      </c>
    </row>
    <row r="188" spans="1:22" x14ac:dyDescent="0.35">
      <c r="A188" s="38" t="s">
        <v>87</v>
      </c>
      <c r="B188" s="24" t="s">
        <v>199</v>
      </c>
      <c r="C188" s="43" t="s">
        <v>127</v>
      </c>
      <c r="D188" s="43">
        <f>SUM(Table2[[#This Row],[0-4]:[85+]])</f>
        <v>73</v>
      </c>
      <c r="E188" s="43"/>
      <c r="F188" s="43"/>
      <c r="G188" s="43">
        <v>6</v>
      </c>
      <c r="H188" s="43">
        <v>7</v>
      </c>
      <c r="I188" s="43">
        <v>6</v>
      </c>
      <c r="J188" s="43">
        <v>6</v>
      </c>
      <c r="K188" s="43">
        <v>9</v>
      </c>
      <c r="L188" s="43">
        <v>6</v>
      </c>
      <c r="M188" s="43">
        <v>6</v>
      </c>
      <c r="N188" s="43">
        <v>5</v>
      </c>
      <c r="O188" s="43">
        <v>2</v>
      </c>
      <c r="P188" s="43">
        <v>4</v>
      </c>
      <c r="Q188" s="43">
        <v>5</v>
      </c>
      <c r="R188" s="43">
        <v>2</v>
      </c>
      <c r="S188" s="43">
        <v>4</v>
      </c>
      <c r="T188" s="43">
        <v>1</v>
      </c>
      <c r="U188" s="43">
        <v>3</v>
      </c>
      <c r="V188" s="49">
        <v>1</v>
      </c>
    </row>
    <row r="189" spans="1:22" x14ac:dyDescent="0.35">
      <c r="A189" s="38" t="s">
        <v>87</v>
      </c>
      <c r="B189" s="24" t="s">
        <v>199</v>
      </c>
      <c r="C189" s="43" t="s">
        <v>128</v>
      </c>
      <c r="D189" s="43">
        <f>SUM(Table2[[#This Row],[0-4]:[85+]])</f>
        <v>50</v>
      </c>
      <c r="E189" s="43"/>
      <c r="F189" s="43"/>
      <c r="G189" s="43"/>
      <c r="H189" s="43">
        <v>4</v>
      </c>
      <c r="I189" s="43">
        <v>5</v>
      </c>
      <c r="J189" s="43">
        <v>4</v>
      </c>
      <c r="K189" s="43">
        <v>3</v>
      </c>
      <c r="L189" s="43">
        <v>7</v>
      </c>
      <c r="M189" s="43">
        <v>3</v>
      </c>
      <c r="N189" s="43">
        <v>4</v>
      </c>
      <c r="O189" s="43">
        <v>3</v>
      </c>
      <c r="P189" s="43">
        <v>4</v>
      </c>
      <c r="Q189" s="43">
        <v>3</v>
      </c>
      <c r="R189" s="43">
        <v>3</v>
      </c>
      <c r="S189" s="43">
        <v>2</v>
      </c>
      <c r="T189" s="43">
        <v>3</v>
      </c>
      <c r="U189" s="43">
        <v>1</v>
      </c>
      <c r="V189" s="49">
        <v>1</v>
      </c>
    </row>
    <row r="190" spans="1:22" x14ac:dyDescent="0.35">
      <c r="A190" s="37" t="s">
        <v>87</v>
      </c>
      <c r="B190" s="25" t="s">
        <v>199</v>
      </c>
      <c r="C190" s="44" t="s">
        <v>102</v>
      </c>
      <c r="D190" s="43">
        <f>SUM(Table2[[#This Row],[0-4]:[85+]])</f>
        <v>123</v>
      </c>
      <c r="E190" s="44"/>
      <c r="F190" s="44"/>
      <c r="G190" s="44">
        <v>6</v>
      </c>
      <c r="H190" s="44">
        <v>11</v>
      </c>
      <c r="I190" s="44">
        <v>11</v>
      </c>
      <c r="J190" s="44">
        <v>10</v>
      </c>
      <c r="K190" s="44">
        <v>12</v>
      </c>
      <c r="L190" s="44">
        <v>13</v>
      </c>
      <c r="M190" s="44">
        <v>9</v>
      </c>
      <c r="N190" s="44">
        <v>9</v>
      </c>
      <c r="O190" s="44">
        <v>5</v>
      </c>
      <c r="P190" s="44">
        <v>8</v>
      </c>
      <c r="Q190" s="44">
        <v>8</v>
      </c>
      <c r="R190" s="44">
        <v>5</v>
      </c>
      <c r="S190" s="44">
        <v>6</v>
      </c>
      <c r="T190" s="44">
        <v>4</v>
      </c>
      <c r="U190" s="44">
        <v>4</v>
      </c>
      <c r="V190" s="50">
        <v>2</v>
      </c>
    </row>
    <row r="191" spans="1:22" x14ac:dyDescent="0.35">
      <c r="A191" s="38" t="s">
        <v>88</v>
      </c>
      <c r="B191" s="24" t="s">
        <v>200</v>
      </c>
      <c r="C191" s="43" t="s">
        <v>127</v>
      </c>
      <c r="D191" s="43">
        <f>SUM(Table2[[#This Row],[0-4]:[85+]])</f>
        <v>54</v>
      </c>
      <c r="E191" s="43"/>
      <c r="F191" s="43"/>
      <c r="G191" s="43"/>
      <c r="H191" s="43"/>
      <c r="I191" s="43"/>
      <c r="J191" s="43">
        <v>1</v>
      </c>
      <c r="K191" s="43">
        <v>1</v>
      </c>
      <c r="L191" s="43">
        <v>2</v>
      </c>
      <c r="M191" s="43">
        <v>1</v>
      </c>
      <c r="N191" s="43"/>
      <c r="O191" s="43">
        <v>5</v>
      </c>
      <c r="P191" s="43">
        <v>6</v>
      </c>
      <c r="Q191" s="43">
        <v>12</v>
      </c>
      <c r="R191" s="43">
        <v>12</v>
      </c>
      <c r="S191" s="43">
        <v>6</v>
      </c>
      <c r="T191" s="43">
        <v>4</v>
      </c>
      <c r="U191" s="43">
        <v>3</v>
      </c>
      <c r="V191" s="49">
        <v>1</v>
      </c>
    </row>
    <row r="192" spans="1:22" x14ac:dyDescent="0.35">
      <c r="A192" s="38" t="s">
        <v>88</v>
      </c>
      <c r="B192" s="24" t="s">
        <v>200</v>
      </c>
      <c r="C192" s="43" t="s">
        <v>128</v>
      </c>
      <c r="D192" s="43">
        <f>SUM(Table2[[#This Row],[0-4]:[85+]])</f>
        <v>60</v>
      </c>
      <c r="E192" s="43"/>
      <c r="F192" s="43"/>
      <c r="G192" s="43"/>
      <c r="H192" s="43"/>
      <c r="I192" s="43"/>
      <c r="J192" s="43"/>
      <c r="K192" s="43"/>
      <c r="L192" s="43">
        <v>1</v>
      </c>
      <c r="M192" s="43">
        <v>3</v>
      </c>
      <c r="N192" s="43">
        <v>2</v>
      </c>
      <c r="O192" s="43">
        <v>6</v>
      </c>
      <c r="P192" s="43">
        <v>5</v>
      </c>
      <c r="Q192" s="43">
        <v>7</v>
      </c>
      <c r="R192" s="43">
        <v>18</v>
      </c>
      <c r="S192" s="43">
        <v>7</v>
      </c>
      <c r="T192" s="43">
        <v>7</v>
      </c>
      <c r="U192" s="43">
        <v>4</v>
      </c>
      <c r="V192" s="49"/>
    </row>
    <row r="193" spans="1:22" x14ac:dyDescent="0.35">
      <c r="A193" s="37" t="s">
        <v>88</v>
      </c>
      <c r="B193" s="25" t="s">
        <v>200</v>
      </c>
      <c r="C193" s="44" t="s">
        <v>102</v>
      </c>
      <c r="D193" s="43">
        <f>SUM(Table2[[#This Row],[0-4]:[85+]])</f>
        <v>114</v>
      </c>
      <c r="E193" s="44"/>
      <c r="F193" s="44"/>
      <c r="G193" s="44"/>
      <c r="H193" s="44"/>
      <c r="I193" s="44"/>
      <c r="J193" s="44">
        <v>1</v>
      </c>
      <c r="K193" s="44">
        <v>1</v>
      </c>
      <c r="L193" s="44">
        <v>3</v>
      </c>
      <c r="M193" s="44">
        <v>4</v>
      </c>
      <c r="N193" s="44">
        <v>2</v>
      </c>
      <c r="O193" s="44">
        <v>11</v>
      </c>
      <c r="P193" s="44">
        <v>11</v>
      </c>
      <c r="Q193" s="44">
        <v>19</v>
      </c>
      <c r="R193" s="44">
        <v>30</v>
      </c>
      <c r="S193" s="44">
        <v>13</v>
      </c>
      <c r="T193" s="44">
        <v>11</v>
      </c>
      <c r="U193" s="44">
        <v>7</v>
      </c>
      <c r="V193" s="50">
        <v>1</v>
      </c>
    </row>
    <row r="194" spans="1:22" x14ac:dyDescent="0.35">
      <c r="A194" s="38" t="s">
        <v>89</v>
      </c>
      <c r="B194" s="24" t="s">
        <v>201</v>
      </c>
      <c r="C194" s="43" t="s">
        <v>127</v>
      </c>
      <c r="D194" s="43">
        <f>SUM(Table2[[#This Row],[0-4]:[85+]])</f>
        <v>178</v>
      </c>
      <c r="E194" s="43"/>
      <c r="F194" s="43"/>
      <c r="G194" s="43"/>
      <c r="H194" s="43">
        <v>4</v>
      </c>
      <c r="I194" s="43">
        <v>2</v>
      </c>
      <c r="J194" s="43"/>
      <c r="K194" s="43">
        <v>6</v>
      </c>
      <c r="L194" s="43">
        <v>5</v>
      </c>
      <c r="M194" s="43">
        <v>8</v>
      </c>
      <c r="N194" s="43">
        <v>11</v>
      </c>
      <c r="O194" s="43">
        <v>13</v>
      </c>
      <c r="P194" s="43">
        <v>10</v>
      </c>
      <c r="Q194" s="43">
        <v>31</v>
      </c>
      <c r="R194" s="43">
        <v>27</v>
      </c>
      <c r="S194" s="43">
        <v>25</v>
      </c>
      <c r="T194" s="43">
        <v>15</v>
      </c>
      <c r="U194" s="43">
        <v>14</v>
      </c>
      <c r="V194" s="49">
        <v>7</v>
      </c>
    </row>
    <row r="195" spans="1:22" x14ac:dyDescent="0.35">
      <c r="A195" s="38" t="s">
        <v>89</v>
      </c>
      <c r="B195" s="24" t="s">
        <v>201</v>
      </c>
      <c r="C195" s="43" t="s">
        <v>128</v>
      </c>
      <c r="D195" s="43">
        <f>SUM(Table2[[#This Row],[0-4]:[85+]])</f>
        <v>166</v>
      </c>
      <c r="E195" s="43"/>
      <c r="F195" s="43"/>
      <c r="G195" s="43"/>
      <c r="H195" s="43">
        <v>1</v>
      </c>
      <c r="I195" s="43">
        <v>1</v>
      </c>
      <c r="J195" s="43">
        <v>2</v>
      </c>
      <c r="K195" s="43">
        <v>3</v>
      </c>
      <c r="L195" s="43">
        <v>2</v>
      </c>
      <c r="M195" s="43">
        <v>4</v>
      </c>
      <c r="N195" s="43">
        <v>5</v>
      </c>
      <c r="O195" s="43">
        <v>9</v>
      </c>
      <c r="P195" s="43">
        <v>16</v>
      </c>
      <c r="Q195" s="43">
        <v>18</v>
      </c>
      <c r="R195" s="43">
        <v>27</v>
      </c>
      <c r="S195" s="43">
        <v>28</v>
      </c>
      <c r="T195" s="43">
        <v>22</v>
      </c>
      <c r="U195" s="43">
        <v>14</v>
      </c>
      <c r="V195" s="49">
        <v>14</v>
      </c>
    </row>
    <row r="196" spans="1:22" x14ac:dyDescent="0.35">
      <c r="A196" s="37" t="s">
        <v>89</v>
      </c>
      <c r="B196" s="25" t="s">
        <v>201</v>
      </c>
      <c r="C196" s="44" t="s">
        <v>102</v>
      </c>
      <c r="D196" s="43">
        <f>SUM(Table2[[#This Row],[0-4]:[85+]])</f>
        <v>344</v>
      </c>
      <c r="E196" s="44"/>
      <c r="F196" s="44"/>
      <c r="G196" s="44"/>
      <c r="H196" s="44">
        <v>5</v>
      </c>
      <c r="I196" s="44">
        <v>3</v>
      </c>
      <c r="J196" s="44">
        <v>2</v>
      </c>
      <c r="K196" s="44">
        <v>9</v>
      </c>
      <c r="L196" s="44">
        <v>7</v>
      </c>
      <c r="M196" s="44">
        <v>12</v>
      </c>
      <c r="N196" s="44">
        <v>16</v>
      </c>
      <c r="O196" s="44">
        <v>22</v>
      </c>
      <c r="P196" s="44">
        <v>26</v>
      </c>
      <c r="Q196" s="44">
        <v>49</v>
      </c>
      <c r="R196" s="44">
        <v>54</v>
      </c>
      <c r="S196" s="44">
        <v>53</v>
      </c>
      <c r="T196" s="44">
        <v>37</v>
      </c>
      <c r="U196" s="44">
        <v>28</v>
      </c>
      <c r="V196" s="50">
        <v>21</v>
      </c>
    </row>
    <row r="197" spans="1:22" x14ac:dyDescent="0.35">
      <c r="A197" s="38" t="s">
        <v>90</v>
      </c>
      <c r="B197" s="24" t="s">
        <v>202</v>
      </c>
      <c r="C197" s="43" t="s">
        <v>127</v>
      </c>
      <c r="D197" s="43">
        <f>SUM(Table2[[#This Row],[0-4]:[85+]])</f>
        <v>19</v>
      </c>
      <c r="E197" s="43"/>
      <c r="F197" s="43"/>
      <c r="G197" s="43"/>
      <c r="H197" s="43"/>
      <c r="I197" s="43">
        <v>1</v>
      </c>
      <c r="J197" s="43"/>
      <c r="K197" s="43"/>
      <c r="L197" s="43"/>
      <c r="M197" s="43"/>
      <c r="N197" s="43"/>
      <c r="O197" s="43">
        <v>4</v>
      </c>
      <c r="P197" s="43">
        <v>4</v>
      </c>
      <c r="Q197" s="43">
        <v>3</v>
      </c>
      <c r="R197" s="43">
        <v>1</v>
      </c>
      <c r="S197" s="43">
        <v>3</v>
      </c>
      <c r="T197" s="43">
        <v>2</v>
      </c>
      <c r="U197" s="43">
        <v>1</v>
      </c>
      <c r="V197" s="49"/>
    </row>
    <row r="198" spans="1:22" x14ac:dyDescent="0.35">
      <c r="A198" s="38" t="s">
        <v>90</v>
      </c>
      <c r="B198" s="24" t="s">
        <v>202</v>
      </c>
      <c r="C198" s="43" t="s">
        <v>128</v>
      </c>
      <c r="D198" s="43">
        <f>SUM(Table2[[#This Row],[0-4]:[85+]])</f>
        <v>14</v>
      </c>
      <c r="E198" s="43"/>
      <c r="F198" s="43">
        <v>1</v>
      </c>
      <c r="G198" s="43"/>
      <c r="H198" s="43"/>
      <c r="I198" s="43"/>
      <c r="J198" s="43"/>
      <c r="K198" s="43"/>
      <c r="L198" s="43"/>
      <c r="M198" s="43"/>
      <c r="N198" s="43">
        <v>2</v>
      </c>
      <c r="O198" s="43"/>
      <c r="P198" s="43">
        <v>2</v>
      </c>
      <c r="Q198" s="43">
        <v>2</v>
      </c>
      <c r="R198" s="43">
        <v>4</v>
      </c>
      <c r="S198" s="43"/>
      <c r="T198" s="43">
        <v>2</v>
      </c>
      <c r="U198" s="43"/>
      <c r="V198" s="49">
        <v>1</v>
      </c>
    </row>
    <row r="199" spans="1:22" x14ac:dyDescent="0.35">
      <c r="A199" s="37" t="s">
        <v>90</v>
      </c>
      <c r="B199" s="25" t="s">
        <v>202</v>
      </c>
      <c r="C199" s="44" t="s">
        <v>102</v>
      </c>
      <c r="D199" s="43">
        <f>SUM(Table2[[#This Row],[0-4]:[85+]])</f>
        <v>33</v>
      </c>
      <c r="E199" s="44"/>
      <c r="F199" s="44">
        <v>1</v>
      </c>
      <c r="G199" s="44"/>
      <c r="H199" s="44"/>
      <c r="I199" s="44">
        <v>1</v>
      </c>
      <c r="J199" s="44"/>
      <c r="K199" s="44"/>
      <c r="L199" s="44"/>
      <c r="M199" s="44"/>
      <c r="N199" s="44">
        <v>2</v>
      </c>
      <c r="O199" s="44">
        <v>4</v>
      </c>
      <c r="P199" s="44">
        <v>6</v>
      </c>
      <c r="Q199" s="44">
        <v>5</v>
      </c>
      <c r="R199" s="44">
        <v>5</v>
      </c>
      <c r="S199" s="44">
        <v>3</v>
      </c>
      <c r="T199" s="44">
        <v>4</v>
      </c>
      <c r="U199" s="44">
        <v>1</v>
      </c>
      <c r="V199" s="50">
        <v>1</v>
      </c>
    </row>
    <row r="200" spans="1:22" x14ac:dyDescent="0.35">
      <c r="A200" s="38" t="s">
        <v>91</v>
      </c>
      <c r="B200" s="24" t="s">
        <v>203</v>
      </c>
      <c r="C200" s="43" t="s">
        <v>127</v>
      </c>
      <c r="D200" s="43">
        <f>SUM(Table2[[#This Row],[0-4]:[85+]])</f>
        <v>71</v>
      </c>
      <c r="E200" s="43"/>
      <c r="F200" s="43"/>
      <c r="G200" s="43"/>
      <c r="H200" s="43"/>
      <c r="I200" s="43"/>
      <c r="J200" s="43"/>
      <c r="K200" s="43"/>
      <c r="L200" s="43">
        <v>2</v>
      </c>
      <c r="M200" s="43">
        <v>4</v>
      </c>
      <c r="N200" s="43">
        <v>6</v>
      </c>
      <c r="O200" s="43">
        <v>2</v>
      </c>
      <c r="P200" s="43">
        <v>10</v>
      </c>
      <c r="Q200" s="43">
        <v>5</v>
      </c>
      <c r="R200" s="43">
        <v>12</v>
      </c>
      <c r="S200" s="43">
        <v>7</v>
      </c>
      <c r="T200" s="43">
        <v>13</v>
      </c>
      <c r="U200" s="43">
        <v>8</v>
      </c>
      <c r="V200" s="49">
        <v>2</v>
      </c>
    </row>
    <row r="201" spans="1:22" x14ac:dyDescent="0.35">
      <c r="A201" s="38" t="s">
        <v>91</v>
      </c>
      <c r="B201" s="24" t="s">
        <v>203</v>
      </c>
      <c r="C201" s="43" t="s">
        <v>128</v>
      </c>
      <c r="D201" s="43">
        <f>SUM(Table2[[#This Row],[0-4]:[85+]])</f>
        <v>82</v>
      </c>
      <c r="E201" s="43"/>
      <c r="F201" s="43"/>
      <c r="G201" s="43"/>
      <c r="H201" s="43">
        <v>1</v>
      </c>
      <c r="I201" s="43"/>
      <c r="J201" s="43">
        <v>1</v>
      </c>
      <c r="K201" s="43">
        <v>3</v>
      </c>
      <c r="L201" s="43">
        <v>2</v>
      </c>
      <c r="M201" s="43">
        <v>1</v>
      </c>
      <c r="N201" s="43">
        <v>2</v>
      </c>
      <c r="O201" s="43">
        <v>4</v>
      </c>
      <c r="P201" s="43">
        <v>6</v>
      </c>
      <c r="Q201" s="43">
        <v>6</v>
      </c>
      <c r="R201" s="43">
        <v>12</v>
      </c>
      <c r="S201" s="43">
        <v>20</v>
      </c>
      <c r="T201" s="43">
        <v>9</v>
      </c>
      <c r="U201" s="43">
        <v>9</v>
      </c>
      <c r="V201" s="49">
        <v>6</v>
      </c>
    </row>
    <row r="202" spans="1:22" x14ac:dyDescent="0.35">
      <c r="A202" s="37" t="s">
        <v>91</v>
      </c>
      <c r="B202" s="25" t="s">
        <v>203</v>
      </c>
      <c r="C202" s="44" t="s">
        <v>102</v>
      </c>
      <c r="D202" s="43">
        <f>SUM(Table2[[#This Row],[0-4]:[85+]])</f>
        <v>153</v>
      </c>
      <c r="E202" s="44"/>
      <c r="F202" s="44"/>
      <c r="G202" s="44"/>
      <c r="H202" s="44">
        <v>1</v>
      </c>
      <c r="I202" s="44"/>
      <c r="J202" s="44">
        <v>1</v>
      </c>
      <c r="K202" s="44">
        <v>3</v>
      </c>
      <c r="L202" s="44">
        <v>4</v>
      </c>
      <c r="M202" s="44">
        <v>5</v>
      </c>
      <c r="N202" s="44">
        <v>8</v>
      </c>
      <c r="O202" s="44">
        <v>6</v>
      </c>
      <c r="P202" s="44">
        <v>16</v>
      </c>
      <c r="Q202" s="44">
        <v>11</v>
      </c>
      <c r="R202" s="44">
        <v>24</v>
      </c>
      <c r="S202" s="44">
        <v>27</v>
      </c>
      <c r="T202" s="44">
        <v>22</v>
      </c>
      <c r="U202" s="44">
        <v>17</v>
      </c>
      <c r="V202" s="50">
        <v>8</v>
      </c>
    </row>
    <row r="203" spans="1:22" x14ac:dyDescent="0.35">
      <c r="A203" s="38" t="s">
        <v>92</v>
      </c>
      <c r="B203" s="24" t="s">
        <v>204</v>
      </c>
      <c r="C203" s="43" t="s">
        <v>127</v>
      </c>
      <c r="D203" s="43">
        <f>SUM(Table2[[#This Row],[0-4]:[85+]])</f>
        <v>2</v>
      </c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>
        <v>1</v>
      </c>
      <c r="R203" s="43"/>
      <c r="S203" s="43"/>
      <c r="T203" s="43">
        <v>1</v>
      </c>
      <c r="U203" s="43"/>
      <c r="V203" s="49"/>
    </row>
    <row r="204" spans="1:22" x14ac:dyDescent="0.35">
      <c r="A204" s="38" t="s">
        <v>92</v>
      </c>
      <c r="B204" s="24" t="s">
        <v>204</v>
      </c>
      <c r="C204" s="43" t="s">
        <v>128</v>
      </c>
      <c r="D204" s="43">
        <f>SUM(Table2[[#This Row],[0-4]:[85+]])</f>
        <v>2</v>
      </c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>
        <v>2</v>
      </c>
      <c r="T204" s="43"/>
      <c r="U204" s="43"/>
      <c r="V204" s="49"/>
    </row>
    <row r="205" spans="1:22" x14ac:dyDescent="0.35">
      <c r="A205" s="37" t="s">
        <v>92</v>
      </c>
      <c r="B205" s="25" t="s">
        <v>204</v>
      </c>
      <c r="C205" s="44" t="s">
        <v>102</v>
      </c>
      <c r="D205" s="43">
        <f>SUM(Table2[[#This Row],[0-4]:[85+]])</f>
        <v>4</v>
      </c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>
        <v>1</v>
      </c>
      <c r="R205" s="44"/>
      <c r="S205" s="44">
        <v>2</v>
      </c>
      <c r="T205" s="44">
        <v>1</v>
      </c>
      <c r="U205" s="44"/>
      <c r="V205" s="50"/>
    </row>
    <row r="206" spans="1:22" x14ac:dyDescent="0.35">
      <c r="A206" s="38" t="s">
        <v>93</v>
      </c>
      <c r="B206" s="24" t="s">
        <v>205</v>
      </c>
      <c r="C206" s="43" t="s">
        <v>127</v>
      </c>
      <c r="D206" s="43">
        <f>SUM(Table2[[#This Row],[0-4]:[85+]])</f>
        <v>22</v>
      </c>
      <c r="E206" s="43"/>
      <c r="F206" s="43"/>
      <c r="G206" s="43"/>
      <c r="H206" s="43"/>
      <c r="I206" s="43"/>
      <c r="J206" s="43"/>
      <c r="K206" s="43">
        <v>1</v>
      </c>
      <c r="L206" s="43">
        <v>1</v>
      </c>
      <c r="M206" s="43"/>
      <c r="N206" s="43">
        <v>2</v>
      </c>
      <c r="O206" s="43">
        <v>1</v>
      </c>
      <c r="P206" s="43">
        <v>4</v>
      </c>
      <c r="Q206" s="43">
        <v>1</v>
      </c>
      <c r="R206" s="43">
        <v>4</v>
      </c>
      <c r="S206" s="43">
        <v>1</v>
      </c>
      <c r="T206" s="43">
        <v>5</v>
      </c>
      <c r="U206" s="43"/>
      <c r="V206" s="49">
        <v>2</v>
      </c>
    </row>
    <row r="207" spans="1:22" x14ac:dyDescent="0.35">
      <c r="A207" s="38" t="s">
        <v>93</v>
      </c>
      <c r="B207" s="24" t="s">
        <v>205</v>
      </c>
      <c r="C207" s="43" t="s">
        <v>128</v>
      </c>
      <c r="D207" s="43">
        <f>SUM(Table2[[#This Row],[0-4]:[85+]])</f>
        <v>18</v>
      </c>
      <c r="E207" s="43"/>
      <c r="F207" s="43"/>
      <c r="G207" s="43"/>
      <c r="H207" s="43"/>
      <c r="I207" s="43"/>
      <c r="J207" s="43"/>
      <c r="K207" s="43">
        <v>1</v>
      </c>
      <c r="L207" s="43"/>
      <c r="M207" s="43">
        <v>1</v>
      </c>
      <c r="N207" s="43"/>
      <c r="O207" s="43">
        <v>2</v>
      </c>
      <c r="P207" s="43">
        <v>2</v>
      </c>
      <c r="Q207" s="43">
        <v>5</v>
      </c>
      <c r="R207" s="43">
        <v>2</v>
      </c>
      <c r="S207" s="43">
        <v>1</v>
      </c>
      <c r="T207" s="43">
        <v>2</v>
      </c>
      <c r="U207" s="43">
        <v>2</v>
      </c>
      <c r="V207" s="49"/>
    </row>
    <row r="208" spans="1:22" x14ac:dyDescent="0.35">
      <c r="A208" s="37" t="s">
        <v>93</v>
      </c>
      <c r="B208" s="25" t="s">
        <v>205</v>
      </c>
      <c r="C208" s="44" t="s">
        <v>102</v>
      </c>
      <c r="D208" s="43">
        <f>SUM(Table2[[#This Row],[0-4]:[85+]])</f>
        <v>40</v>
      </c>
      <c r="E208" s="44"/>
      <c r="F208" s="44"/>
      <c r="G208" s="44"/>
      <c r="H208" s="44"/>
      <c r="I208" s="44"/>
      <c r="J208" s="44"/>
      <c r="K208" s="44">
        <v>2</v>
      </c>
      <c r="L208" s="44">
        <v>1</v>
      </c>
      <c r="M208" s="44">
        <v>1</v>
      </c>
      <c r="N208" s="44">
        <v>2</v>
      </c>
      <c r="O208" s="44">
        <v>3</v>
      </c>
      <c r="P208" s="44">
        <v>6</v>
      </c>
      <c r="Q208" s="44">
        <v>6</v>
      </c>
      <c r="R208" s="44">
        <v>6</v>
      </c>
      <c r="S208" s="44">
        <v>2</v>
      </c>
      <c r="T208" s="44">
        <v>7</v>
      </c>
      <c r="U208" s="44">
        <v>2</v>
      </c>
      <c r="V208" s="50">
        <v>2</v>
      </c>
    </row>
    <row r="209" spans="1:22" x14ac:dyDescent="0.35">
      <c r="A209" s="38" t="s">
        <v>94</v>
      </c>
      <c r="B209" s="24" t="s">
        <v>206</v>
      </c>
      <c r="C209" s="43" t="s">
        <v>127</v>
      </c>
      <c r="D209" s="43">
        <f>SUM(Table2[[#This Row],[0-4]:[85+]])</f>
        <v>139</v>
      </c>
      <c r="E209" s="43"/>
      <c r="F209" s="43"/>
      <c r="G209" s="43"/>
      <c r="H209" s="43"/>
      <c r="I209" s="43"/>
      <c r="J209" s="43"/>
      <c r="K209" s="43"/>
      <c r="L209" s="43">
        <v>2</v>
      </c>
      <c r="M209" s="43">
        <v>2</v>
      </c>
      <c r="N209" s="43">
        <v>4</v>
      </c>
      <c r="O209" s="43">
        <v>5</v>
      </c>
      <c r="P209" s="43">
        <v>12</v>
      </c>
      <c r="Q209" s="43">
        <v>15</v>
      </c>
      <c r="R209" s="43">
        <v>24</v>
      </c>
      <c r="S209" s="43">
        <v>29</v>
      </c>
      <c r="T209" s="43">
        <v>20</v>
      </c>
      <c r="U209" s="43">
        <v>17</v>
      </c>
      <c r="V209" s="49">
        <v>9</v>
      </c>
    </row>
    <row r="210" spans="1:22" x14ac:dyDescent="0.35">
      <c r="A210" s="38" t="s">
        <v>94</v>
      </c>
      <c r="B210" s="24" t="s">
        <v>206</v>
      </c>
      <c r="C210" s="43" t="s">
        <v>128</v>
      </c>
      <c r="D210" s="43">
        <f>SUM(Table2[[#This Row],[0-4]:[85+]])</f>
        <v>179</v>
      </c>
      <c r="E210" s="43"/>
      <c r="F210" s="43"/>
      <c r="G210" s="43"/>
      <c r="H210" s="43"/>
      <c r="I210" s="43"/>
      <c r="J210" s="43"/>
      <c r="K210" s="43"/>
      <c r="L210" s="43"/>
      <c r="M210" s="43">
        <v>1</v>
      </c>
      <c r="N210" s="43">
        <v>2</v>
      </c>
      <c r="O210" s="43">
        <v>8</v>
      </c>
      <c r="P210" s="43">
        <v>4</v>
      </c>
      <c r="Q210" s="43">
        <v>28</v>
      </c>
      <c r="R210" s="43">
        <v>22</v>
      </c>
      <c r="S210" s="43">
        <v>37</v>
      </c>
      <c r="T210" s="43">
        <v>32</v>
      </c>
      <c r="U210" s="43">
        <v>28</v>
      </c>
      <c r="V210" s="49">
        <v>17</v>
      </c>
    </row>
    <row r="211" spans="1:22" x14ac:dyDescent="0.35">
      <c r="A211" s="37" t="s">
        <v>94</v>
      </c>
      <c r="B211" s="25" t="s">
        <v>206</v>
      </c>
      <c r="C211" s="44" t="s">
        <v>102</v>
      </c>
      <c r="D211" s="43">
        <f>SUM(Table2[[#This Row],[0-4]:[85+]])</f>
        <v>318</v>
      </c>
      <c r="E211" s="44"/>
      <c r="F211" s="44"/>
      <c r="G211" s="44"/>
      <c r="H211" s="44"/>
      <c r="I211" s="44"/>
      <c r="J211" s="44"/>
      <c r="K211" s="44"/>
      <c r="L211" s="44">
        <v>2</v>
      </c>
      <c r="M211" s="44">
        <v>3</v>
      </c>
      <c r="N211" s="44">
        <v>6</v>
      </c>
      <c r="O211" s="44">
        <v>13</v>
      </c>
      <c r="P211" s="44">
        <v>16</v>
      </c>
      <c r="Q211" s="44">
        <v>43</v>
      </c>
      <c r="R211" s="44">
        <v>46</v>
      </c>
      <c r="S211" s="44">
        <v>66</v>
      </c>
      <c r="T211" s="44">
        <v>52</v>
      </c>
      <c r="U211" s="44">
        <v>45</v>
      </c>
      <c r="V211" s="50">
        <v>26</v>
      </c>
    </row>
    <row r="212" spans="1:22" x14ac:dyDescent="0.35">
      <c r="A212" s="38" t="s">
        <v>95</v>
      </c>
      <c r="B212" s="24" t="s">
        <v>207</v>
      </c>
      <c r="C212" s="43" t="s">
        <v>127</v>
      </c>
      <c r="D212" s="43">
        <f>SUM(Table2[[#This Row],[0-4]:[85+]])</f>
        <v>182</v>
      </c>
      <c r="E212" s="43">
        <v>7</v>
      </c>
      <c r="F212" s="43">
        <v>4</v>
      </c>
      <c r="G212" s="43">
        <v>3</v>
      </c>
      <c r="H212" s="43">
        <v>1</v>
      </c>
      <c r="I212" s="43">
        <v>2</v>
      </c>
      <c r="J212" s="43">
        <v>2</v>
      </c>
      <c r="K212" s="43">
        <v>2</v>
      </c>
      <c r="L212" s="43">
        <v>2</v>
      </c>
      <c r="M212" s="43">
        <v>5</v>
      </c>
      <c r="N212" s="43">
        <v>3</v>
      </c>
      <c r="O212" s="43">
        <v>14</v>
      </c>
      <c r="P212" s="43">
        <v>17</v>
      </c>
      <c r="Q212" s="43">
        <v>15</v>
      </c>
      <c r="R212" s="43">
        <v>22</v>
      </c>
      <c r="S212" s="43">
        <v>26</v>
      </c>
      <c r="T212" s="43">
        <v>24</v>
      </c>
      <c r="U212" s="43">
        <v>20</v>
      </c>
      <c r="V212" s="49">
        <v>13</v>
      </c>
    </row>
    <row r="213" spans="1:22" x14ac:dyDescent="0.35">
      <c r="A213" s="38" t="s">
        <v>95</v>
      </c>
      <c r="B213" s="24" t="s">
        <v>207</v>
      </c>
      <c r="C213" s="43" t="s">
        <v>128</v>
      </c>
      <c r="D213" s="43">
        <f>SUM(Table2[[#This Row],[0-4]:[85+]])</f>
        <v>129</v>
      </c>
      <c r="E213" s="43">
        <v>6</v>
      </c>
      <c r="F213" s="43">
        <v>4</v>
      </c>
      <c r="G213" s="43">
        <v>3</v>
      </c>
      <c r="H213" s="43"/>
      <c r="I213" s="43"/>
      <c r="J213" s="43"/>
      <c r="K213" s="43"/>
      <c r="L213" s="43">
        <v>1</v>
      </c>
      <c r="M213" s="43">
        <v>2</v>
      </c>
      <c r="N213" s="43">
        <v>2</v>
      </c>
      <c r="O213" s="43">
        <v>1</v>
      </c>
      <c r="P213" s="43">
        <v>7</v>
      </c>
      <c r="Q213" s="43">
        <v>11</v>
      </c>
      <c r="R213" s="43">
        <v>22</v>
      </c>
      <c r="S213" s="43">
        <v>11</v>
      </c>
      <c r="T213" s="43">
        <v>20</v>
      </c>
      <c r="U213" s="43">
        <v>17</v>
      </c>
      <c r="V213" s="49">
        <v>22</v>
      </c>
    </row>
    <row r="214" spans="1:22" x14ac:dyDescent="0.35">
      <c r="A214" s="37" t="s">
        <v>95</v>
      </c>
      <c r="B214" s="25" t="s">
        <v>207</v>
      </c>
      <c r="C214" s="44" t="s">
        <v>102</v>
      </c>
      <c r="D214" s="43">
        <f>SUM(Table2[[#This Row],[0-4]:[85+]])</f>
        <v>311</v>
      </c>
      <c r="E214" s="44">
        <v>13</v>
      </c>
      <c r="F214" s="44">
        <v>8</v>
      </c>
      <c r="G214" s="44">
        <v>6</v>
      </c>
      <c r="H214" s="44">
        <v>1</v>
      </c>
      <c r="I214" s="44">
        <v>2</v>
      </c>
      <c r="J214" s="44">
        <v>2</v>
      </c>
      <c r="K214" s="44">
        <v>2</v>
      </c>
      <c r="L214" s="44">
        <v>3</v>
      </c>
      <c r="M214" s="44">
        <v>7</v>
      </c>
      <c r="N214" s="44">
        <v>5</v>
      </c>
      <c r="O214" s="44">
        <v>15</v>
      </c>
      <c r="P214" s="44">
        <v>24</v>
      </c>
      <c r="Q214" s="44">
        <v>26</v>
      </c>
      <c r="R214" s="44">
        <v>44</v>
      </c>
      <c r="S214" s="44">
        <v>37</v>
      </c>
      <c r="T214" s="44">
        <v>44</v>
      </c>
      <c r="U214" s="44">
        <v>37</v>
      </c>
      <c r="V214" s="50">
        <v>35</v>
      </c>
    </row>
    <row r="215" spans="1:22" x14ac:dyDescent="0.35">
      <c r="A215" s="38" t="s">
        <v>96</v>
      </c>
      <c r="B215" s="24" t="s">
        <v>208</v>
      </c>
      <c r="C215" s="43" t="s">
        <v>127</v>
      </c>
      <c r="D215" s="43">
        <f>SUM(Table2[[#This Row],[0-4]:[85+]])</f>
        <v>108</v>
      </c>
      <c r="E215" s="43"/>
      <c r="F215" s="43"/>
      <c r="G215" s="43">
        <v>1</v>
      </c>
      <c r="H215" s="43"/>
      <c r="I215" s="43">
        <v>1</v>
      </c>
      <c r="J215" s="43">
        <v>3</v>
      </c>
      <c r="K215" s="43">
        <v>1</v>
      </c>
      <c r="L215" s="43">
        <v>4</v>
      </c>
      <c r="M215" s="43">
        <v>5</v>
      </c>
      <c r="N215" s="43">
        <v>5</v>
      </c>
      <c r="O215" s="43">
        <v>7</v>
      </c>
      <c r="P215" s="43">
        <v>6</v>
      </c>
      <c r="Q215" s="43">
        <v>8</v>
      </c>
      <c r="R215" s="43">
        <v>13</v>
      </c>
      <c r="S215" s="43">
        <v>17</v>
      </c>
      <c r="T215" s="43">
        <v>12</v>
      </c>
      <c r="U215" s="43">
        <v>12</v>
      </c>
      <c r="V215" s="49">
        <v>13</v>
      </c>
    </row>
    <row r="216" spans="1:22" x14ac:dyDescent="0.35">
      <c r="A216" s="38" t="s">
        <v>96</v>
      </c>
      <c r="B216" s="24" t="s">
        <v>208</v>
      </c>
      <c r="C216" s="43" t="s">
        <v>128</v>
      </c>
      <c r="D216" s="43">
        <f>SUM(Table2[[#This Row],[0-4]:[85+]])</f>
        <v>109</v>
      </c>
      <c r="E216" s="43">
        <v>1</v>
      </c>
      <c r="F216" s="43">
        <v>1</v>
      </c>
      <c r="G216" s="43">
        <v>1</v>
      </c>
      <c r="H216" s="43">
        <v>2</v>
      </c>
      <c r="I216" s="43"/>
      <c r="J216" s="43">
        <v>3</v>
      </c>
      <c r="K216" s="43">
        <v>1</v>
      </c>
      <c r="L216" s="43">
        <v>1</v>
      </c>
      <c r="M216" s="43">
        <v>4</v>
      </c>
      <c r="N216" s="43">
        <v>3</v>
      </c>
      <c r="O216" s="43">
        <v>5</v>
      </c>
      <c r="P216" s="43">
        <v>8</v>
      </c>
      <c r="Q216" s="43">
        <v>6</v>
      </c>
      <c r="R216" s="43">
        <v>11</v>
      </c>
      <c r="S216" s="43">
        <v>25</v>
      </c>
      <c r="T216" s="43">
        <v>16</v>
      </c>
      <c r="U216" s="43">
        <v>10</v>
      </c>
      <c r="V216" s="49">
        <v>11</v>
      </c>
    </row>
    <row r="217" spans="1:22" x14ac:dyDescent="0.35">
      <c r="A217" s="37" t="s">
        <v>96</v>
      </c>
      <c r="B217" s="25" t="s">
        <v>208</v>
      </c>
      <c r="C217" s="44" t="s">
        <v>102</v>
      </c>
      <c r="D217" s="43">
        <f>SUM(Table2[[#This Row],[0-4]:[85+]])</f>
        <v>217</v>
      </c>
      <c r="E217" s="44">
        <v>1</v>
      </c>
      <c r="F217" s="44">
        <v>1</v>
      </c>
      <c r="G217" s="44">
        <v>2</v>
      </c>
      <c r="H217" s="44">
        <v>2</v>
      </c>
      <c r="I217" s="44">
        <v>1</v>
      </c>
      <c r="J217" s="44">
        <v>6</v>
      </c>
      <c r="K217" s="44">
        <v>2</v>
      </c>
      <c r="L217" s="44">
        <v>5</v>
      </c>
      <c r="M217" s="44">
        <v>9</v>
      </c>
      <c r="N217" s="44">
        <v>8</v>
      </c>
      <c r="O217" s="44">
        <v>12</v>
      </c>
      <c r="P217" s="44">
        <v>14</v>
      </c>
      <c r="Q217" s="44">
        <v>14</v>
      </c>
      <c r="R217" s="44">
        <v>24</v>
      </c>
      <c r="S217" s="44">
        <v>42</v>
      </c>
      <c r="T217" s="44">
        <v>28</v>
      </c>
      <c r="U217" s="44">
        <v>22</v>
      </c>
      <c r="V217" s="50">
        <v>24</v>
      </c>
    </row>
    <row r="218" spans="1:22" x14ac:dyDescent="0.35">
      <c r="A218" s="38" t="s">
        <v>97</v>
      </c>
      <c r="B218" s="24" t="s">
        <v>209</v>
      </c>
      <c r="C218" s="43" t="s">
        <v>127</v>
      </c>
      <c r="D218" s="43">
        <f>SUM(Table2[[#This Row],[0-4]:[85+]])</f>
        <v>7</v>
      </c>
      <c r="E218" s="43"/>
      <c r="F218" s="43"/>
      <c r="G218" s="43"/>
      <c r="H218" s="43"/>
      <c r="I218" s="43">
        <v>1</v>
      </c>
      <c r="J218" s="43"/>
      <c r="K218" s="43"/>
      <c r="L218" s="43"/>
      <c r="M218" s="43"/>
      <c r="N218" s="43"/>
      <c r="O218" s="43"/>
      <c r="P218" s="43">
        <v>1</v>
      </c>
      <c r="Q218" s="43">
        <v>1</v>
      </c>
      <c r="R218" s="43"/>
      <c r="S218" s="43">
        <v>1</v>
      </c>
      <c r="T218" s="43">
        <v>1</v>
      </c>
      <c r="U218" s="43">
        <v>1</v>
      </c>
      <c r="V218" s="49">
        <v>1</v>
      </c>
    </row>
    <row r="219" spans="1:22" x14ac:dyDescent="0.35">
      <c r="A219" s="38" t="s">
        <v>97</v>
      </c>
      <c r="B219" s="24" t="s">
        <v>209</v>
      </c>
      <c r="C219" s="43" t="s">
        <v>128</v>
      </c>
      <c r="D219" s="43">
        <f>SUM(Table2[[#This Row],[0-4]:[85+]])</f>
        <v>5</v>
      </c>
      <c r="E219" s="43"/>
      <c r="F219" s="43"/>
      <c r="G219" s="43"/>
      <c r="H219" s="43"/>
      <c r="I219" s="43"/>
      <c r="J219" s="43"/>
      <c r="K219" s="43">
        <v>1</v>
      </c>
      <c r="L219" s="43"/>
      <c r="M219" s="43"/>
      <c r="N219" s="43"/>
      <c r="O219" s="43"/>
      <c r="P219" s="43"/>
      <c r="Q219" s="43"/>
      <c r="R219" s="43"/>
      <c r="S219" s="43">
        <v>2</v>
      </c>
      <c r="T219" s="43"/>
      <c r="U219" s="43">
        <v>1</v>
      </c>
      <c r="V219" s="49">
        <v>1</v>
      </c>
    </row>
    <row r="220" spans="1:22" x14ac:dyDescent="0.35">
      <c r="A220" s="37" t="s">
        <v>97</v>
      </c>
      <c r="B220" s="25" t="s">
        <v>209</v>
      </c>
      <c r="C220" s="44" t="s">
        <v>102</v>
      </c>
      <c r="D220" s="43">
        <f>SUM(Table2[[#This Row],[0-4]:[85+]])</f>
        <v>12</v>
      </c>
      <c r="E220" s="44"/>
      <c r="F220" s="44"/>
      <c r="G220" s="44"/>
      <c r="H220" s="44"/>
      <c r="I220" s="44">
        <v>1</v>
      </c>
      <c r="J220" s="44"/>
      <c r="K220" s="44">
        <v>1</v>
      </c>
      <c r="L220" s="44"/>
      <c r="M220" s="44"/>
      <c r="N220" s="44"/>
      <c r="O220" s="44"/>
      <c r="P220" s="44">
        <v>1</v>
      </c>
      <c r="Q220" s="44">
        <v>1</v>
      </c>
      <c r="R220" s="44"/>
      <c r="S220" s="44">
        <v>3</v>
      </c>
      <c r="T220" s="44">
        <v>1</v>
      </c>
      <c r="U220" s="44">
        <v>2</v>
      </c>
      <c r="V220" s="50">
        <v>2</v>
      </c>
    </row>
    <row r="221" spans="1:22" x14ac:dyDescent="0.35">
      <c r="A221" s="38" t="s">
        <v>98</v>
      </c>
      <c r="B221" s="24" t="s">
        <v>210</v>
      </c>
      <c r="C221" s="43" t="s">
        <v>127</v>
      </c>
      <c r="D221" s="43">
        <f>SUM(Table2[[#This Row],[0-4]:[85+]])</f>
        <v>7</v>
      </c>
      <c r="E221" s="43"/>
      <c r="F221" s="43"/>
      <c r="G221" s="43"/>
      <c r="H221" s="43"/>
      <c r="I221" s="43"/>
      <c r="J221" s="43"/>
      <c r="K221" s="43"/>
      <c r="L221" s="43">
        <v>1</v>
      </c>
      <c r="M221" s="43"/>
      <c r="N221" s="43"/>
      <c r="O221" s="43">
        <v>1</v>
      </c>
      <c r="P221" s="43"/>
      <c r="Q221" s="43"/>
      <c r="R221" s="43">
        <v>4</v>
      </c>
      <c r="S221" s="43">
        <v>1</v>
      </c>
      <c r="T221" s="43"/>
      <c r="U221" s="43"/>
      <c r="V221" s="49"/>
    </row>
    <row r="222" spans="1:22" x14ac:dyDescent="0.35">
      <c r="A222" s="38" t="s">
        <v>98</v>
      </c>
      <c r="B222" s="24" t="s">
        <v>210</v>
      </c>
      <c r="C222" s="43" t="s">
        <v>128</v>
      </c>
      <c r="D222" s="43">
        <f>SUM(Table2[[#This Row],[0-4]:[85+]])</f>
        <v>6</v>
      </c>
      <c r="E222" s="43"/>
      <c r="F222" s="43"/>
      <c r="G222" s="43"/>
      <c r="H222" s="43"/>
      <c r="I222" s="43"/>
      <c r="J222" s="43"/>
      <c r="K222" s="43"/>
      <c r="L222" s="43"/>
      <c r="M222" s="43">
        <v>1</v>
      </c>
      <c r="N222" s="43"/>
      <c r="O222" s="43"/>
      <c r="P222" s="43"/>
      <c r="Q222" s="43"/>
      <c r="R222" s="43"/>
      <c r="S222" s="43"/>
      <c r="T222" s="43">
        <v>4</v>
      </c>
      <c r="U222" s="43">
        <v>1</v>
      </c>
      <c r="V222" s="49"/>
    </row>
    <row r="223" spans="1:22" x14ac:dyDescent="0.35">
      <c r="A223" s="37" t="s">
        <v>98</v>
      </c>
      <c r="B223" s="25" t="s">
        <v>210</v>
      </c>
      <c r="C223" s="44" t="s">
        <v>102</v>
      </c>
      <c r="D223" s="43">
        <f>SUM(Table2[[#This Row],[0-4]:[85+]])</f>
        <v>13</v>
      </c>
      <c r="E223" s="44"/>
      <c r="F223" s="44"/>
      <c r="G223" s="44"/>
      <c r="H223" s="44"/>
      <c r="I223" s="44"/>
      <c r="J223" s="44"/>
      <c r="K223" s="44"/>
      <c r="L223" s="44">
        <v>1</v>
      </c>
      <c r="M223" s="44">
        <v>1</v>
      </c>
      <c r="N223" s="44"/>
      <c r="O223" s="44">
        <v>1</v>
      </c>
      <c r="P223" s="44"/>
      <c r="Q223" s="44"/>
      <c r="R223" s="44">
        <v>4</v>
      </c>
      <c r="S223" s="44">
        <v>1</v>
      </c>
      <c r="T223" s="44">
        <v>4</v>
      </c>
      <c r="U223" s="44">
        <v>1</v>
      </c>
      <c r="V223" s="50"/>
    </row>
    <row r="224" spans="1:22" x14ac:dyDescent="0.35">
      <c r="A224" s="38" t="s">
        <v>99</v>
      </c>
      <c r="B224" s="24" t="s">
        <v>211</v>
      </c>
      <c r="C224" s="43" t="s">
        <v>127</v>
      </c>
      <c r="D224" s="43">
        <f>SUM(Table2[[#This Row],[0-4]:[85+]])</f>
        <v>16</v>
      </c>
      <c r="E224" s="43"/>
      <c r="F224" s="43">
        <v>1</v>
      </c>
      <c r="G224" s="43"/>
      <c r="H224" s="43">
        <v>1</v>
      </c>
      <c r="I224" s="43"/>
      <c r="J224" s="43"/>
      <c r="K224" s="43"/>
      <c r="L224" s="43">
        <v>1</v>
      </c>
      <c r="M224" s="43"/>
      <c r="N224" s="43"/>
      <c r="O224" s="43">
        <v>1</v>
      </c>
      <c r="P224" s="43">
        <v>2</v>
      </c>
      <c r="Q224" s="43">
        <v>1</v>
      </c>
      <c r="R224" s="43">
        <v>2</v>
      </c>
      <c r="S224" s="43">
        <v>1</v>
      </c>
      <c r="T224" s="43">
        <v>3</v>
      </c>
      <c r="U224" s="43">
        <v>2</v>
      </c>
      <c r="V224" s="49">
        <v>1</v>
      </c>
    </row>
    <row r="225" spans="1:22" x14ac:dyDescent="0.35">
      <c r="A225" s="38" t="s">
        <v>99</v>
      </c>
      <c r="B225" s="24" t="s">
        <v>211</v>
      </c>
      <c r="C225" s="43" t="s">
        <v>128</v>
      </c>
      <c r="D225" s="43">
        <f>SUM(Table2[[#This Row],[0-4]:[85+]])</f>
        <v>12</v>
      </c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>
        <v>1</v>
      </c>
      <c r="R225" s="43">
        <v>2</v>
      </c>
      <c r="S225" s="43">
        <v>2</v>
      </c>
      <c r="T225" s="43">
        <v>1</v>
      </c>
      <c r="U225" s="43">
        <v>3</v>
      </c>
      <c r="V225" s="49">
        <v>3</v>
      </c>
    </row>
    <row r="226" spans="1:22" x14ac:dyDescent="0.35">
      <c r="A226" s="37" t="s">
        <v>99</v>
      </c>
      <c r="B226" s="25" t="s">
        <v>211</v>
      </c>
      <c r="C226" s="44" t="s">
        <v>102</v>
      </c>
      <c r="D226" s="43">
        <f>SUM(Table2[[#This Row],[0-4]:[85+]])</f>
        <v>28</v>
      </c>
      <c r="E226" s="44"/>
      <c r="F226" s="44">
        <v>1</v>
      </c>
      <c r="G226" s="44"/>
      <c r="H226" s="44">
        <v>1</v>
      </c>
      <c r="I226" s="44"/>
      <c r="J226" s="44"/>
      <c r="K226" s="44"/>
      <c r="L226" s="44">
        <v>1</v>
      </c>
      <c r="M226" s="44"/>
      <c r="N226" s="44"/>
      <c r="O226" s="44">
        <v>1</v>
      </c>
      <c r="P226" s="44">
        <v>2</v>
      </c>
      <c r="Q226" s="44">
        <v>2</v>
      </c>
      <c r="R226" s="44">
        <v>4</v>
      </c>
      <c r="S226" s="44">
        <v>3</v>
      </c>
      <c r="T226" s="44">
        <v>4</v>
      </c>
      <c r="U226" s="44">
        <v>5</v>
      </c>
      <c r="V226" s="50">
        <v>4</v>
      </c>
    </row>
    <row r="227" spans="1:22" x14ac:dyDescent="0.35">
      <c r="A227" s="38" t="s">
        <v>100</v>
      </c>
      <c r="B227" s="24" t="s">
        <v>212</v>
      </c>
      <c r="C227" s="43" t="s">
        <v>127</v>
      </c>
      <c r="D227" s="43">
        <f>SUM(Table2[[#This Row],[0-4]:[85+]])</f>
        <v>3</v>
      </c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>
        <v>1</v>
      </c>
      <c r="P227" s="43">
        <v>1</v>
      </c>
      <c r="Q227" s="43"/>
      <c r="R227" s="43"/>
      <c r="S227" s="43">
        <v>1</v>
      </c>
      <c r="T227" s="43"/>
      <c r="U227" s="43"/>
      <c r="V227" s="49"/>
    </row>
    <row r="228" spans="1:22" x14ac:dyDescent="0.35">
      <c r="A228" s="38" t="s">
        <v>100</v>
      </c>
      <c r="B228" s="24" t="s">
        <v>212</v>
      </c>
      <c r="C228" s="43" t="s">
        <v>128</v>
      </c>
      <c r="D228" s="43">
        <f>SUM(Table2[[#This Row],[0-4]:[85+]])</f>
        <v>8</v>
      </c>
      <c r="E228" s="43">
        <v>1</v>
      </c>
      <c r="F228" s="43">
        <v>2</v>
      </c>
      <c r="G228" s="43"/>
      <c r="H228" s="43">
        <v>1</v>
      </c>
      <c r="I228" s="43">
        <v>1</v>
      </c>
      <c r="J228" s="43"/>
      <c r="K228" s="43"/>
      <c r="L228" s="43"/>
      <c r="M228" s="43"/>
      <c r="N228" s="43"/>
      <c r="O228" s="43"/>
      <c r="P228" s="43"/>
      <c r="Q228" s="43"/>
      <c r="R228" s="43"/>
      <c r="S228" s="43">
        <v>1</v>
      </c>
      <c r="T228" s="43"/>
      <c r="U228" s="43">
        <v>1</v>
      </c>
      <c r="V228" s="49">
        <v>1</v>
      </c>
    </row>
    <row r="229" spans="1:22" x14ac:dyDescent="0.35">
      <c r="A229" s="37" t="s">
        <v>100</v>
      </c>
      <c r="B229" s="25" t="s">
        <v>212</v>
      </c>
      <c r="C229" s="44" t="s">
        <v>102</v>
      </c>
      <c r="D229" s="43">
        <f>SUM(Table2[[#This Row],[0-4]:[85+]])</f>
        <v>11</v>
      </c>
      <c r="E229" s="44">
        <v>1</v>
      </c>
      <c r="F229" s="44">
        <v>2</v>
      </c>
      <c r="G229" s="44"/>
      <c r="H229" s="44">
        <v>1</v>
      </c>
      <c r="I229" s="44">
        <v>1</v>
      </c>
      <c r="J229" s="44"/>
      <c r="K229" s="44"/>
      <c r="L229" s="44"/>
      <c r="M229" s="44"/>
      <c r="N229" s="44"/>
      <c r="O229" s="44">
        <v>1</v>
      </c>
      <c r="P229" s="44">
        <v>1</v>
      </c>
      <c r="Q229" s="44"/>
      <c r="R229" s="44"/>
      <c r="S229" s="44">
        <v>2</v>
      </c>
      <c r="T229" s="44"/>
      <c r="U229" s="44">
        <v>1</v>
      </c>
      <c r="V229" s="50">
        <v>1</v>
      </c>
    </row>
    <row r="230" spans="1:22" x14ac:dyDescent="0.35">
      <c r="A230" s="39" t="s">
        <v>102</v>
      </c>
      <c r="B230" s="32" t="s">
        <v>213</v>
      </c>
      <c r="C230" s="46" t="s">
        <v>127</v>
      </c>
      <c r="D230" s="64">
        <f>SUM(Table2[[#This Row],[0-4]:[85+]])</f>
        <v>13865</v>
      </c>
      <c r="E230" s="46">
        <f>SUMIF(C5:C229,"Muškarci",E5:E229)</f>
        <v>20</v>
      </c>
      <c r="F230" s="46">
        <f>SUMIF(C5:C229,"Muškarci",F5:F229)</f>
        <v>9</v>
      </c>
      <c r="G230" s="46">
        <f>SUMIF(C5:C229,"Muškarci",G5:G229)</f>
        <v>18</v>
      </c>
      <c r="H230" s="46">
        <f>SUMIF(C5:C229,"Muškarci",H5:H229)</f>
        <v>35</v>
      </c>
      <c r="I230" s="46">
        <f>SUMIF(C5:C229,"Muškarci",I5:I229)</f>
        <v>40</v>
      </c>
      <c r="J230" s="46">
        <f>SUMIF(C5:C229,"Muškarci",J5:J229)</f>
        <v>66</v>
      </c>
      <c r="K230" s="46">
        <f>SUMIF(C5:C229,"Muškarci",K5:K229)</f>
        <v>105</v>
      </c>
      <c r="L230" s="46">
        <f>SUMIF(C5:C229,"Muškarci",L5:L229)</f>
        <v>165</v>
      </c>
      <c r="M230" s="46">
        <f>SUMIF(C5:C229,"Muškarci",M5:M229)</f>
        <v>252</v>
      </c>
      <c r="N230" s="46">
        <f>SUMIF(C5:C229,"Muškarci",N5:N229)</f>
        <v>354</v>
      </c>
      <c r="O230" s="46">
        <f>SUMIF(C5:C229,"Muškarci",O5:O229)</f>
        <v>655</v>
      </c>
      <c r="P230" s="46">
        <f>SUMIF(C5:C229,"Muškarci",P5:P229)</f>
        <v>1107</v>
      </c>
      <c r="Q230" s="46">
        <f>SUMIF(C5:C229,"Muškarci",Q5:Q229)</f>
        <v>1938</v>
      </c>
      <c r="R230" s="46">
        <f>SUMIF(C5:C229,"Muškarci",R5:R229)</f>
        <v>2756</v>
      </c>
      <c r="S230" s="46">
        <f>SUMIF(C5:C229,"Muškarci",S5:S229)</f>
        <v>2596</v>
      </c>
      <c r="T230" s="46">
        <f>SUMIF(C5:C229,"Muškarci",T5:T229)</f>
        <v>1670</v>
      </c>
      <c r="U230" s="46">
        <f>SUMIF(C5:C229,"Muškarci",U5:U229)</f>
        <v>1285</v>
      </c>
      <c r="V230" s="46">
        <f>SUMIF(C5:C229,"Muškarci",V5:V229)</f>
        <v>794</v>
      </c>
    </row>
    <row r="231" spans="1:22" x14ac:dyDescent="0.35">
      <c r="A231" s="39" t="s">
        <v>102</v>
      </c>
      <c r="B231" s="32" t="s">
        <v>213</v>
      </c>
      <c r="C231" s="46" t="s">
        <v>128</v>
      </c>
      <c r="D231" s="46">
        <f>SUM(Table2[[#This Row],[0-4]:[85+]])</f>
        <v>12240</v>
      </c>
      <c r="E231" s="46">
        <f>SUMIF(C5:C229,"Žene",E5:E229)</f>
        <v>23</v>
      </c>
      <c r="F231" s="46">
        <f>SUMIF(C5:C229,"Žene",F5:F229)</f>
        <v>12</v>
      </c>
      <c r="G231" s="46">
        <f>SUMIF(C5:C229,"Žene",G5:G229)</f>
        <v>10</v>
      </c>
      <c r="H231" s="46">
        <f>SUMIF(C5:C229,"Žene",H5:H229)</f>
        <v>21</v>
      </c>
      <c r="I231" s="46">
        <f>SUMIF(C5:C229,"Žene",I5:I229)</f>
        <v>35</v>
      </c>
      <c r="J231" s="46">
        <f>SUMIF(C5:C229,"Žene",J5:J229)</f>
        <v>84</v>
      </c>
      <c r="K231" s="46">
        <f>SUMIF(C5:C229,"Žene",K5:K229)</f>
        <v>134</v>
      </c>
      <c r="L231" s="46">
        <f>SUMIF(C5:C229,"Žene",L5:L229)</f>
        <v>260</v>
      </c>
      <c r="M231" s="46">
        <f>SUMIF(C5:C229,"Žene",M5:M229)</f>
        <v>432</v>
      </c>
      <c r="N231" s="46">
        <f>SUMIF(C5:C229,"Žene",N5:N229)</f>
        <v>576</v>
      </c>
      <c r="O231" s="46">
        <f>SUMIF(C5:C229,"Žene",O5:O229)</f>
        <v>763</v>
      </c>
      <c r="P231" s="46">
        <f>SUMIF(C5:C229,"Žene",P5:P229)</f>
        <v>1034</v>
      </c>
      <c r="Q231" s="46">
        <f>SUMIF(C5:C229,"Žene",Q5:Q229)</f>
        <v>1523</v>
      </c>
      <c r="R231" s="46">
        <f>SUMIF(C5:C229,"Žene",R5:R229)</f>
        <v>1897</v>
      </c>
      <c r="S231" s="46">
        <f>SUMIF(C5:C229,"Žene",S5:S229)</f>
        <v>1806</v>
      </c>
      <c r="T231" s="46">
        <f>SUMIF(C5:C229,"Žene",T5:T229)</f>
        <v>1407</v>
      </c>
      <c r="U231" s="46">
        <f>SUMIF(C5:C229,"Žene",U5:U229)</f>
        <v>1198</v>
      </c>
      <c r="V231" s="46">
        <f>SUMIF(C5:C229,"Žene",V5:V229)</f>
        <v>1025</v>
      </c>
    </row>
    <row r="232" spans="1:22" x14ac:dyDescent="0.35">
      <c r="A232" s="56" t="s">
        <v>101</v>
      </c>
      <c r="B232" s="32" t="s">
        <v>213</v>
      </c>
      <c r="C232" s="47" t="s">
        <v>102</v>
      </c>
      <c r="D232" s="47">
        <f>SUM(Table2[[#This Row],[0-4]:[85+]])</f>
        <v>26105</v>
      </c>
      <c r="E232" s="47">
        <f>SUM(E230:E231)</f>
        <v>43</v>
      </c>
      <c r="F232" s="47">
        <f t="shared" ref="F232:V232" si="0">SUM(F230:F231)</f>
        <v>21</v>
      </c>
      <c r="G232" s="47">
        <f t="shared" si="0"/>
        <v>28</v>
      </c>
      <c r="H232" s="47">
        <f t="shared" si="0"/>
        <v>56</v>
      </c>
      <c r="I232" s="47">
        <f t="shared" si="0"/>
        <v>75</v>
      </c>
      <c r="J232" s="47">
        <f t="shared" si="0"/>
        <v>150</v>
      </c>
      <c r="K232" s="47">
        <f t="shared" si="0"/>
        <v>239</v>
      </c>
      <c r="L232" s="47">
        <f t="shared" si="0"/>
        <v>425</v>
      </c>
      <c r="M232" s="47">
        <f t="shared" si="0"/>
        <v>684</v>
      </c>
      <c r="N232" s="47">
        <f t="shared" si="0"/>
        <v>930</v>
      </c>
      <c r="O232" s="47">
        <f t="shared" si="0"/>
        <v>1418</v>
      </c>
      <c r="P232" s="47">
        <f t="shared" si="0"/>
        <v>2141</v>
      </c>
      <c r="Q232" s="47">
        <f t="shared" si="0"/>
        <v>3461</v>
      </c>
      <c r="R232" s="47">
        <f t="shared" si="0"/>
        <v>4653</v>
      </c>
      <c r="S232" s="47">
        <f t="shared" si="0"/>
        <v>4402</v>
      </c>
      <c r="T232" s="47">
        <f t="shared" si="0"/>
        <v>3077</v>
      </c>
      <c r="U232" s="47">
        <f t="shared" si="0"/>
        <v>2483</v>
      </c>
      <c r="V232" s="47">
        <f t="shared" si="0"/>
        <v>1819</v>
      </c>
    </row>
    <row r="235" spans="1:22" x14ac:dyDescent="0.35">
      <c r="A235" t="s">
        <v>271</v>
      </c>
      <c r="B235" t="s">
        <v>276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D8AC-9700-4DD3-89E0-C60962DD3013}">
  <dimension ref="A1:V234"/>
  <sheetViews>
    <sheetView zoomScaleNormal="100" workbookViewId="0">
      <pane ySplit="3" topLeftCell="A4" activePane="bottomLeft" state="frozen"/>
      <selection pane="bottomLeft" activeCell="D2" sqref="D2"/>
    </sheetView>
  </sheetViews>
  <sheetFormatPr defaultRowHeight="14.5" x14ac:dyDescent="0.35"/>
  <cols>
    <col min="1" max="1" width="17.54296875" customWidth="1"/>
    <col min="2" max="2" width="98.453125" bestFit="1" customWidth="1"/>
    <col min="4" max="4" width="15.81640625" bestFit="1" customWidth="1"/>
  </cols>
  <sheetData>
    <row r="1" spans="1:22" s="21" customFormat="1" x14ac:dyDescent="0.35">
      <c r="A1" s="21" t="s">
        <v>216</v>
      </c>
      <c r="B1" s="21" t="s">
        <v>277</v>
      </c>
    </row>
    <row r="2" spans="1:22" x14ac:dyDescent="0.35">
      <c r="A2" t="s">
        <v>217</v>
      </c>
      <c r="B2" t="s">
        <v>278</v>
      </c>
    </row>
    <row r="4" spans="1:22" x14ac:dyDescent="0.35">
      <c r="A4" s="40" t="s">
        <v>214</v>
      </c>
      <c r="B4" s="23" t="s">
        <v>129</v>
      </c>
      <c r="C4" s="41" t="s">
        <v>103</v>
      </c>
      <c r="D4" s="41" t="s">
        <v>292</v>
      </c>
      <c r="E4" s="41" t="s">
        <v>0</v>
      </c>
      <c r="F4" s="41" t="s">
        <v>1</v>
      </c>
      <c r="G4" s="41" t="s">
        <v>2</v>
      </c>
      <c r="H4" s="41" t="s">
        <v>3</v>
      </c>
      <c r="I4" s="41" t="s">
        <v>4</v>
      </c>
      <c r="J4" s="41" t="s">
        <v>5</v>
      </c>
      <c r="K4" s="41" t="s">
        <v>6</v>
      </c>
      <c r="L4" s="41" t="s">
        <v>7</v>
      </c>
      <c r="M4" s="41" t="s">
        <v>8</v>
      </c>
      <c r="N4" s="41" t="s">
        <v>9</v>
      </c>
      <c r="O4" s="41" t="s">
        <v>10</v>
      </c>
      <c r="P4" s="41" t="s">
        <v>11</v>
      </c>
      <c r="Q4" s="41" t="s">
        <v>12</v>
      </c>
      <c r="R4" s="41" t="s">
        <v>13</v>
      </c>
      <c r="S4" s="41" t="s">
        <v>14</v>
      </c>
      <c r="T4" s="41" t="s">
        <v>15</v>
      </c>
      <c r="U4" s="41" t="s">
        <v>16</v>
      </c>
      <c r="V4" s="42" t="s">
        <v>17</v>
      </c>
    </row>
    <row r="5" spans="1:22" x14ac:dyDescent="0.35">
      <c r="A5" s="7" t="s">
        <v>18</v>
      </c>
      <c r="B5" s="24" t="s">
        <v>130</v>
      </c>
      <c r="C5" s="43" t="s">
        <v>127</v>
      </c>
      <c r="D5" s="33">
        <v>3.2248999999999999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0.79</v>
      </c>
      <c r="M5" s="5">
        <v>0</v>
      </c>
      <c r="N5" s="5">
        <v>2.31</v>
      </c>
      <c r="O5" s="5">
        <v>0.79</v>
      </c>
      <c r="P5" s="5">
        <v>1.51</v>
      </c>
      <c r="Q5" s="5">
        <v>7.45</v>
      </c>
      <c r="R5" s="5">
        <v>6.91</v>
      </c>
      <c r="S5" s="5">
        <v>10.9</v>
      </c>
      <c r="T5" s="5">
        <v>11.56</v>
      </c>
      <c r="U5" s="5">
        <v>18.149999999999999</v>
      </c>
      <c r="V5" s="10">
        <v>29.16</v>
      </c>
    </row>
    <row r="6" spans="1:22" x14ac:dyDescent="0.35">
      <c r="A6" s="7" t="s">
        <v>18</v>
      </c>
      <c r="B6" s="24" t="s">
        <v>130</v>
      </c>
      <c r="C6" s="43" t="s">
        <v>128</v>
      </c>
      <c r="D6" s="33">
        <v>2.3056000000000001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0.77</v>
      </c>
      <c r="O6" s="5">
        <v>0.77</v>
      </c>
      <c r="P6" s="5">
        <v>0</v>
      </c>
      <c r="Q6" s="5">
        <v>1.33</v>
      </c>
      <c r="R6" s="5">
        <v>1.99</v>
      </c>
      <c r="S6" s="5">
        <v>7.02</v>
      </c>
      <c r="T6" s="5">
        <v>8.93</v>
      </c>
      <c r="U6" s="5">
        <v>13.05</v>
      </c>
      <c r="V6" s="10">
        <v>18.91</v>
      </c>
    </row>
    <row r="7" spans="1:22" x14ac:dyDescent="0.35">
      <c r="A7" s="8" t="s">
        <v>18</v>
      </c>
      <c r="B7" s="25" t="s">
        <v>130</v>
      </c>
      <c r="C7" s="44" t="s">
        <v>102</v>
      </c>
      <c r="D7" s="33">
        <v>2.7492000000000001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0.4</v>
      </c>
      <c r="M7" s="5">
        <v>0</v>
      </c>
      <c r="N7" s="5">
        <v>1.54</v>
      </c>
      <c r="O7" s="5">
        <v>0.78</v>
      </c>
      <c r="P7" s="5">
        <v>0.73</v>
      </c>
      <c r="Q7" s="5">
        <v>4.21</v>
      </c>
      <c r="R7" s="5">
        <v>4.2699999999999996</v>
      </c>
      <c r="S7" s="5">
        <v>8.73</v>
      </c>
      <c r="T7" s="5">
        <v>9.99</v>
      </c>
      <c r="U7" s="5">
        <v>14.91</v>
      </c>
      <c r="V7" s="10">
        <v>22.01</v>
      </c>
    </row>
    <row r="8" spans="1:22" x14ac:dyDescent="0.35">
      <c r="A8" s="7" t="s">
        <v>19</v>
      </c>
      <c r="B8" s="26" t="s">
        <v>131</v>
      </c>
      <c r="C8" s="43" t="s">
        <v>127</v>
      </c>
      <c r="D8" s="33">
        <v>1.7737000000000001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1.49</v>
      </c>
      <c r="N8" s="5">
        <v>0</v>
      </c>
      <c r="O8" s="5">
        <v>2.37</v>
      </c>
      <c r="P8" s="5">
        <v>3.76</v>
      </c>
      <c r="Q8" s="5">
        <v>6.71</v>
      </c>
      <c r="R8" s="5">
        <v>6.91</v>
      </c>
      <c r="S8" s="5">
        <v>0.99</v>
      </c>
      <c r="T8" s="5">
        <v>3.3</v>
      </c>
      <c r="U8" s="5">
        <v>2.27</v>
      </c>
      <c r="V8" s="10">
        <v>3.65</v>
      </c>
    </row>
    <row r="9" spans="1:22" x14ac:dyDescent="0.35">
      <c r="A9" s="7" t="s">
        <v>19</v>
      </c>
      <c r="B9" s="26" t="s">
        <v>131</v>
      </c>
      <c r="C9" s="43" t="s">
        <v>128</v>
      </c>
      <c r="D9" s="33">
        <v>0.25059999999999999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0.75</v>
      </c>
      <c r="N9" s="5">
        <v>0</v>
      </c>
      <c r="O9" s="5">
        <v>0</v>
      </c>
      <c r="P9" s="5">
        <v>0</v>
      </c>
      <c r="Q9" s="5">
        <v>0.66</v>
      </c>
      <c r="R9" s="5">
        <v>0</v>
      </c>
      <c r="S9" s="5">
        <v>0</v>
      </c>
      <c r="T9" s="5">
        <v>2.23</v>
      </c>
      <c r="U9" s="5">
        <v>0</v>
      </c>
      <c r="V9" s="10">
        <v>1.58</v>
      </c>
    </row>
    <row r="10" spans="1:22" x14ac:dyDescent="0.35">
      <c r="A10" s="8" t="s">
        <v>19</v>
      </c>
      <c r="B10" s="25" t="s">
        <v>131</v>
      </c>
      <c r="C10" s="44" t="s">
        <v>102</v>
      </c>
      <c r="D10" s="33">
        <v>0.98560000000000003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1.1200000000000001</v>
      </c>
      <c r="N10" s="5">
        <v>0</v>
      </c>
      <c r="O10" s="5">
        <v>1.17</v>
      </c>
      <c r="P10" s="5">
        <v>1.81</v>
      </c>
      <c r="Q10" s="5">
        <v>3.51</v>
      </c>
      <c r="R10" s="5">
        <v>3.2</v>
      </c>
      <c r="S10" s="5">
        <v>0.44</v>
      </c>
      <c r="T10" s="5">
        <v>2.66</v>
      </c>
      <c r="U10" s="5">
        <v>0.83</v>
      </c>
      <c r="V10" s="10">
        <v>2.2000000000000002</v>
      </c>
    </row>
    <row r="11" spans="1:22" x14ac:dyDescent="0.35">
      <c r="A11" s="7" t="s">
        <v>20</v>
      </c>
      <c r="B11" s="26" t="s">
        <v>132</v>
      </c>
      <c r="C11" s="43" t="s">
        <v>127</v>
      </c>
      <c r="D11" s="33">
        <v>3.3323999999999998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0.79</v>
      </c>
      <c r="M11" s="5">
        <v>2.23</v>
      </c>
      <c r="N11" s="5">
        <v>2.31</v>
      </c>
      <c r="O11" s="5">
        <v>5.53</v>
      </c>
      <c r="P11" s="5">
        <v>5.27</v>
      </c>
      <c r="Q11" s="5">
        <v>9.69</v>
      </c>
      <c r="R11" s="5">
        <v>7.68</v>
      </c>
      <c r="S11" s="5">
        <v>7.93</v>
      </c>
      <c r="T11" s="5">
        <v>4.95</v>
      </c>
      <c r="U11" s="5">
        <v>11.34</v>
      </c>
      <c r="V11" s="10">
        <v>7.29</v>
      </c>
    </row>
    <row r="12" spans="1:22" x14ac:dyDescent="0.35">
      <c r="A12" s="7" t="s">
        <v>20</v>
      </c>
      <c r="B12" s="26" t="s">
        <v>132</v>
      </c>
      <c r="C12" s="43" t="s">
        <v>128</v>
      </c>
      <c r="D12" s="33">
        <v>1.2531000000000001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2.2599999999999998</v>
      </c>
      <c r="N12" s="5">
        <v>0.77</v>
      </c>
      <c r="O12" s="5">
        <v>1.54</v>
      </c>
      <c r="P12" s="5">
        <v>3.5</v>
      </c>
      <c r="Q12" s="5">
        <v>2.66</v>
      </c>
      <c r="R12" s="5">
        <v>0.66</v>
      </c>
      <c r="S12" s="5">
        <v>2.34</v>
      </c>
      <c r="T12" s="5">
        <v>1.1200000000000001</v>
      </c>
      <c r="U12" s="5">
        <v>3.92</v>
      </c>
      <c r="V12" s="10">
        <v>3.15</v>
      </c>
    </row>
    <row r="13" spans="1:22" x14ac:dyDescent="0.35">
      <c r="A13" s="8" t="s">
        <v>20</v>
      </c>
      <c r="B13" s="25" t="s">
        <v>132</v>
      </c>
      <c r="C13" s="44" t="s">
        <v>102</v>
      </c>
      <c r="D13" s="33">
        <v>2.2564000000000002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0.4</v>
      </c>
      <c r="M13" s="5">
        <v>2.2400000000000002</v>
      </c>
      <c r="N13" s="5">
        <v>1.54</v>
      </c>
      <c r="O13" s="5">
        <v>3.51</v>
      </c>
      <c r="P13" s="5">
        <v>4.3499999999999996</v>
      </c>
      <c r="Q13" s="5">
        <v>5.97</v>
      </c>
      <c r="R13" s="5">
        <v>3.91</v>
      </c>
      <c r="S13" s="5">
        <v>4.8</v>
      </c>
      <c r="T13" s="5">
        <v>2.66</v>
      </c>
      <c r="U13" s="5">
        <v>6.63</v>
      </c>
      <c r="V13" s="10">
        <v>4.4000000000000004</v>
      </c>
    </row>
    <row r="14" spans="1:22" x14ac:dyDescent="0.35">
      <c r="A14" s="7" t="s">
        <v>21</v>
      </c>
      <c r="B14" s="26" t="s">
        <v>133</v>
      </c>
      <c r="C14" s="43" t="s">
        <v>127</v>
      </c>
      <c r="D14" s="33">
        <v>0.75249999999999995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0.74</v>
      </c>
      <c r="N14" s="5">
        <v>0</v>
      </c>
      <c r="O14" s="5">
        <v>0</v>
      </c>
      <c r="P14" s="5">
        <v>2.2599999999999998</v>
      </c>
      <c r="Q14" s="5">
        <v>2.2400000000000002</v>
      </c>
      <c r="R14" s="5">
        <v>0.77</v>
      </c>
      <c r="S14" s="5">
        <v>2.97</v>
      </c>
      <c r="T14" s="5">
        <v>3.3</v>
      </c>
      <c r="U14" s="5">
        <v>2.27</v>
      </c>
      <c r="V14" s="10">
        <v>0</v>
      </c>
    </row>
    <row r="15" spans="1:22" x14ac:dyDescent="0.35">
      <c r="A15" s="7" t="s">
        <v>21</v>
      </c>
      <c r="B15" s="26" t="s">
        <v>133</v>
      </c>
      <c r="C15" s="43" t="s">
        <v>128</v>
      </c>
      <c r="D15" s="33">
        <v>0.55130000000000001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0.77</v>
      </c>
      <c r="O15" s="5">
        <v>0</v>
      </c>
      <c r="P15" s="5">
        <v>0</v>
      </c>
      <c r="Q15" s="5">
        <v>2.66</v>
      </c>
      <c r="R15" s="5">
        <v>0</v>
      </c>
      <c r="S15" s="5">
        <v>2.34</v>
      </c>
      <c r="T15" s="5">
        <v>0</v>
      </c>
      <c r="U15" s="5">
        <v>1.31</v>
      </c>
      <c r="V15" s="10">
        <v>3.15</v>
      </c>
    </row>
    <row r="16" spans="1:22" x14ac:dyDescent="0.35">
      <c r="A16" s="8" t="s">
        <v>21</v>
      </c>
      <c r="B16" s="25" t="s">
        <v>133</v>
      </c>
      <c r="C16" s="44" t="s">
        <v>102</v>
      </c>
      <c r="D16" s="33">
        <v>0.64839999999999998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0.37</v>
      </c>
      <c r="N16" s="5">
        <v>0.39</v>
      </c>
      <c r="O16" s="5">
        <v>0</v>
      </c>
      <c r="P16" s="5">
        <v>1.0900000000000001</v>
      </c>
      <c r="Q16" s="5">
        <v>2.46</v>
      </c>
      <c r="R16" s="5">
        <v>0.36</v>
      </c>
      <c r="S16" s="5">
        <v>2.62</v>
      </c>
      <c r="T16" s="5">
        <v>1.33</v>
      </c>
      <c r="U16" s="5">
        <v>1.66</v>
      </c>
      <c r="V16" s="10">
        <v>2.2000000000000002</v>
      </c>
    </row>
    <row r="17" spans="1:22" x14ac:dyDescent="0.35">
      <c r="A17" s="7" t="s">
        <v>22</v>
      </c>
      <c r="B17" s="26" t="s">
        <v>134</v>
      </c>
      <c r="C17" s="43" t="s">
        <v>127</v>
      </c>
      <c r="D17" s="33">
        <v>1.2362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0.79</v>
      </c>
      <c r="M17" s="5">
        <v>0.74</v>
      </c>
      <c r="N17" s="5">
        <v>0.77</v>
      </c>
      <c r="O17" s="5">
        <v>2.37</v>
      </c>
      <c r="P17" s="5">
        <v>3.76</v>
      </c>
      <c r="Q17" s="5">
        <v>2.2400000000000002</v>
      </c>
      <c r="R17" s="5">
        <v>3.07</v>
      </c>
      <c r="S17" s="5">
        <v>3.96</v>
      </c>
      <c r="T17" s="5">
        <v>0</v>
      </c>
      <c r="U17" s="5">
        <v>0</v>
      </c>
      <c r="V17" s="10">
        <v>3.65</v>
      </c>
    </row>
    <row r="18" spans="1:22" x14ac:dyDescent="0.35">
      <c r="A18" s="7" t="s">
        <v>22</v>
      </c>
      <c r="B18" s="26" t="s">
        <v>134</v>
      </c>
      <c r="C18" s="43" t="s">
        <v>128</v>
      </c>
      <c r="D18" s="33">
        <v>0.70169999999999999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0.77</v>
      </c>
      <c r="P18" s="5">
        <v>2.8</v>
      </c>
      <c r="Q18" s="5">
        <v>1.99</v>
      </c>
      <c r="R18" s="5">
        <v>1.33</v>
      </c>
      <c r="S18" s="5">
        <v>2.34</v>
      </c>
      <c r="T18" s="5">
        <v>1.1200000000000001</v>
      </c>
      <c r="U18" s="5">
        <v>0</v>
      </c>
      <c r="V18" s="10">
        <v>0</v>
      </c>
    </row>
    <row r="19" spans="1:22" x14ac:dyDescent="0.35">
      <c r="A19" s="8" t="s">
        <v>22</v>
      </c>
      <c r="B19" s="25" t="s">
        <v>134</v>
      </c>
      <c r="C19" s="44" t="s">
        <v>102</v>
      </c>
      <c r="D19" s="33">
        <v>0.95960000000000001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0.4</v>
      </c>
      <c r="M19" s="5">
        <v>0.37</v>
      </c>
      <c r="N19" s="5">
        <v>0.39</v>
      </c>
      <c r="O19" s="5">
        <v>1.56</v>
      </c>
      <c r="P19" s="5">
        <v>3.26</v>
      </c>
      <c r="Q19" s="5">
        <v>2.11</v>
      </c>
      <c r="R19" s="5">
        <v>2.14</v>
      </c>
      <c r="S19" s="5">
        <v>3.05</v>
      </c>
      <c r="T19" s="5">
        <v>0.67</v>
      </c>
      <c r="U19" s="5">
        <v>0</v>
      </c>
      <c r="V19" s="10">
        <v>1.1000000000000001</v>
      </c>
    </row>
    <row r="20" spans="1:22" x14ac:dyDescent="0.35">
      <c r="A20" s="7" t="s">
        <v>23</v>
      </c>
      <c r="B20" s="26" t="s">
        <v>135</v>
      </c>
      <c r="C20" s="43" t="s">
        <v>127</v>
      </c>
      <c r="D20" s="33">
        <v>0.91369999999999996</v>
      </c>
      <c r="E20" s="5">
        <v>0</v>
      </c>
      <c r="F20" s="5">
        <v>0</v>
      </c>
      <c r="G20" s="5">
        <v>0</v>
      </c>
      <c r="H20" s="5">
        <v>0</v>
      </c>
      <c r="I20" s="5">
        <v>0.95</v>
      </c>
      <c r="J20" s="5">
        <v>0</v>
      </c>
      <c r="K20" s="5">
        <v>0</v>
      </c>
      <c r="L20" s="5">
        <v>0</v>
      </c>
      <c r="M20" s="5">
        <v>0</v>
      </c>
      <c r="N20" s="5">
        <v>0.77</v>
      </c>
      <c r="O20" s="5">
        <v>3.95</v>
      </c>
      <c r="P20" s="5">
        <v>0.75</v>
      </c>
      <c r="Q20" s="5">
        <v>3.73</v>
      </c>
      <c r="R20" s="5">
        <v>1.54</v>
      </c>
      <c r="S20" s="5">
        <v>0.99</v>
      </c>
      <c r="T20" s="5">
        <v>1.65</v>
      </c>
      <c r="U20" s="5">
        <v>0</v>
      </c>
      <c r="V20" s="10">
        <v>0</v>
      </c>
    </row>
    <row r="21" spans="1:22" x14ac:dyDescent="0.35">
      <c r="A21" s="7" t="s">
        <v>23</v>
      </c>
      <c r="B21" s="26" t="s">
        <v>135</v>
      </c>
      <c r="C21" s="43" t="s">
        <v>128</v>
      </c>
      <c r="D21" s="33">
        <v>0.70169999999999999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2.8</v>
      </c>
      <c r="Q21" s="5">
        <v>1.99</v>
      </c>
      <c r="R21" s="5">
        <v>0.66</v>
      </c>
      <c r="S21" s="5">
        <v>2.34</v>
      </c>
      <c r="T21" s="5">
        <v>2.23</v>
      </c>
      <c r="U21" s="5">
        <v>0</v>
      </c>
      <c r="V21" s="10">
        <v>1.58</v>
      </c>
    </row>
    <row r="22" spans="1:22" x14ac:dyDescent="0.35">
      <c r="A22" s="8" t="s">
        <v>23</v>
      </c>
      <c r="B22" s="25" t="s">
        <v>135</v>
      </c>
      <c r="C22" s="44" t="s">
        <v>102</v>
      </c>
      <c r="D22" s="33">
        <v>0.80400000000000005</v>
      </c>
      <c r="E22" s="5">
        <v>0</v>
      </c>
      <c r="F22" s="5">
        <v>0</v>
      </c>
      <c r="G22" s="5">
        <v>0</v>
      </c>
      <c r="H22" s="5">
        <v>0</v>
      </c>
      <c r="I22" s="5">
        <v>0.49</v>
      </c>
      <c r="J22" s="5">
        <v>0</v>
      </c>
      <c r="K22" s="5">
        <v>0</v>
      </c>
      <c r="L22" s="5">
        <v>0</v>
      </c>
      <c r="M22" s="5">
        <v>0</v>
      </c>
      <c r="N22" s="5">
        <v>0.39</v>
      </c>
      <c r="O22" s="5">
        <v>1.95</v>
      </c>
      <c r="P22" s="5">
        <v>1.81</v>
      </c>
      <c r="Q22" s="5">
        <v>2.81</v>
      </c>
      <c r="R22" s="5">
        <v>1.07</v>
      </c>
      <c r="S22" s="5">
        <v>1.75</v>
      </c>
      <c r="T22" s="5">
        <v>2</v>
      </c>
      <c r="U22" s="5">
        <v>0</v>
      </c>
      <c r="V22" s="10">
        <v>1.1000000000000001</v>
      </c>
    </row>
    <row r="23" spans="1:22" x14ac:dyDescent="0.35">
      <c r="A23" s="7" t="s">
        <v>24</v>
      </c>
      <c r="B23" s="26" t="s">
        <v>136</v>
      </c>
      <c r="C23" s="43" t="s">
        <v>127</v>
      </c>
      <c r="D23" s="33">
        <v>1.4512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0.79</v>
      </c>
      <c r="M23" s="5">
        <v>0</v>
      </c>
      <c r="N23" s="5">
        <v>0.77</v>
      </c>
      <c r="O23" s="5">
        <v>2.37</v>
      </c>
      <c r="P23" s="5">
        <v>3.01</v>
      </c>
      <c r="Q23" s="5">
        <v>2.98</v>
      </c>
      <c r="R23" s="5">
        <v>4.6100000000000003</v>
      </c>
      <c r="S23" s="5">
        <v>2.97</v>
      </c>
      <c r="T23" s="5">
        <v>3.3</v>
      </c>
      <c r="U23" s="5">
        <v>6.81</v>
      </c>
      <c r="V23" s="10">
        <v>0</v>
      </c>
    </row>
    <row r="24" spans="1:22" x14ac:dyDescent="0.35">
      <c r="A24" s="7" t="s">
        <v>24</v>
      </c>
      <c r="B24" s="24" t="s">
        <v>136</v>
      </c>
      <c r="C24" s="43" t="s">
        <v>128</v>
      </c>
      <c r="D24" s="33">
        <v>0.40100000000000002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1.33</v>
      </c>
      <c r="S24" s="5">
        <v>2.34</v>
      </c>
      <c r="T24" s="5">
        <v>0</v>
      </c>
      <c r="U24" s="5">
        <v>0</v>
      </c>
      <c r="V24" s="10">
        <v>4.7300000000000004</v>
      </c>
    </row>
    <row r="25" spans="1:22" x14ac:dyDescent="0.35">
      <c r="A25" s="8" t="s">
        <v>24</v>
      </c>
      <c r="B25" s="25" t="s">
        <v>136</v>
      </c>
      <c r="C25" s="44" t="s">
        <v>102</v>
      </c>
      <c r="D25" s="33">
        <v>0.90780000000000005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0.4</v>
      </c>
      <c r="M25" s="5">
        <v>0</v>
      </c>
      <c r="N25" s="5">
        <v>0.39</v>
      </c>
      <c r="O25" s="5">
        <v>1.17</v>
      </c>
      <c r="P25" s="5">
        <v>1.45</v>
      </c>
      <c r="Q25" s="5">
        <v>1.4</v>
      </c>
      <c r="R25" s="5">
        <v>2.85</v>
      </c>
      <c r="S25" s="5">
        <v>2.62</v>
      </c>
      <c r="T25" s="5">
        <v>1.33</v>
      </c>
      <c r="U25" s="5">
        <v>2.4900000000000002</v>
      </c>
      <c r="V25" s="10">
        <v>3.3</v>
      </c>
    </row>
    <row r="26" spans="1:22" x14ac:dyDescent="0.35">
      <c r="A26" s="7" t="s">
        <v>25</v>
      </c>
      <c r="B26" s="26" t="s">
        <v>137</v>
      </c>
      <c r="C26" s="43" t="s">
        <v>127</v>
      </c>
      <c r="D26" s="33">
        <v>1.7737000000000001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0.89</v>
      </c>
      <c r="K26" s="5">
        <v>0</v>
      </c>
      <c r="L26" s="5">
        <v>0</v>
      </c>
      <c r="M26" s="5">
        <v>0.74</v>
      </c>
      <c r="N26" s="5">
        <v>1.54</v>
      </c>
      <c r="O26" s="5">
        <v>0.79</v>
      </c>
      <c r="P26" s="5">
        <v>0.75</v>
      </c>
      <c r="Q26" s="5">
        <v>3.73</v>
      </c>
      <c r="R26" s="5">
        <v>1.54</v>
      </c>
      <c r="S26" s="5">
        <v>6.94</v>
      </c>
      <c r="T26" s="5">
        <v>6.6</v>
      </c>
      <c r="U26" s="5">
        <v>13.61</v>
      </c>
      <c r="V26" s="10">
        <v>10.94</v>
      </c>
    </row>
    <row r="27" spans="1:22" x14ac:dyDescent="0.35">
      <c r="A27" s="7" t="s">
        <v>25</v>
      </c>
      <c r="B27" s="26" t="s">
        <v>137</v>
      </c>
      <c r="C27" s="43" t="s">
        <v>128</v>
      </c>
      <c r="D27" s="33">
        <v>1.2029000000000001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0.8</v>
      </c>
      <c r="M27" s="5">
        <v>0.75</v>
      </c>
      <c r="N27" s="5">
        <v>0</v>
      </c>
      <c r="O27" s="5">
        <v>1.54</v>
      </c>
      <c r="P27" s="5">
        <v>0.7</v>
      </c>
      <c r="Q27" s="5">
        <v>1.99</v>
      </c>
      <c r="R27" s="5">
        <v>2.65</v>
      </c>
      <c r="S27" s="5">
        <v>1.56</v>
      </c>
      <c r="T27" s="5">
        <v>3.35</v>
      </c>
      <c r="U27" s="5">
        <v>6.53</v>
      </c>
      <c r="V27" s="10">
        <v>3.15</v>
      </c>
    </row>
    <row r="28" spans="1:22" x14ac:dyDescent="0.35">
      <c r="A28" s="8" t="s">
        <v>25</v>
      </c>
      <c r="B28" s="25" t="s">
        <v>137</v>
      </c>
      <c r="C28" s="44" t="s">
        <v>102</v>
      </c>
      <c r="D28" s="33">
        <v>1.4783999999999999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0.46</v>
      </c>
      <c r="K28" s="5">
        <v>0</v>
      </c>
      <c r="L28" s="5">
        <v>0.4</v>
      </c>
      <c r="M28" s="5">
        <v>0.75</v>
      </c>
      <c r="N28" s="5">
        <v>0.77</v>
      </c>
      <c r="O28" s="5">
        <v>1.17</v>
      </c>
      <c r="P28" s="5">
        <v>0.73</v>
      </c>
      <c r="Q28" s="5">
        <v>2.81</v>
      </c>
      <c r="R28" s="5">
        <v>2.14</v>
      </c>
      <c r="S28" s="5">
        <v>3.93</v>
      </c>
      <c r="T28" s="5">
        <v>4.66</v>
      </c>
      <c r="U28" s="5">
        <v>9.11</v>
      </c>
      <c r="V28" s="10">
        <v>5.5</v>
      </c>
    </row>
    <row r="29" spans="1:22" x14ac:dyDescent="0.35">
      <c r="A29" s="7" t="s">
        <v>26</v>
      </c>
      <c r="B29" s="26" t="s">
        <v>138</v>
      </c>
      <c r="C29" s="43" t="s">
        <v>127</v>
      </c>
      <c r="D29" s="33">
        <v>0.32250000000000001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0.75</v>
      </c>
      <c r="R29" s="5">
        <v>1.54</v>
      </c>
      <c r="S29" s="5">
        <v>0.99</v>
      </c>
      <c r="T29" s="5">
        <v>1.65</v>
      </c>
      <c r="U29" s="5">
        <v>2.27</v>
      </c>
      <c r="V29" s="10">
        <v>0</v>
      </c>
    </row>
    <row r="30" spans="1:22" x14ac:dyDescent="0.35">
      <c r="A30" s="7" t="s">
        <v>26</v>
      </c>
      <c r="B30" s="24" t="s">
        <v>138</v>
      </c>
      <c r="C30" s="43" t="s">
        <v>128</v>
      </c>
      <c r="D30" s="33">
        <v>0.50119999999999998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0.8</v>
      </c>
      <c r="M30" s="5">
        <v>0.75</v>
      </c>
      <c r="N30" s="5">
        <v>0</v>
      </c>
      <c r="O30" s="5">
        <v>0</v>
      </c>
      <c r="P30" s="5">
        <v>0.7</v>
      </c>
      <c r="Q30" s="5">
        <v>0.66</v>
      </c>
      <c r="R30" s="5">
        <v>1.33</v>
      </c>
      <c r="S30" s="5">
        <v>1.56</v>
      </c>
      <c r="T30" s="5">
        <v>0</v>
      </c>
      <c r="U30" s="5">
        <v>1.31</v>
      </c>
      <c r="V30" s="10">
        <v>1.58</v>
      </c>
    </row>
    <row r="31" spans="1:22" x14ac:dyDescent="0.35">
      <c r="A31" s="8" t="s">
        <v>26</v>
      </c>
      <c r="B31" s="25" t="s">
        <v>138</v>
      </c>
      <c r="C31" s="44" t="s">
        <v>102</v>
      </c>
      <c r="D31" s="33">
        <v>0.41499999999999998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0.4</v>
      </c>
      <c r="M31" s="5">
        <v>0.37</v>
      </c>
      <c r="N31" s="5">
        <v>0</v>
      </c>
      <c r="O31" s="5">
        <v>0</v>
      </c>
      <c r="P31" s="5">
        <v>0.36</v>
      </c>
      <c r="Q31" s="5">
        <v>0.7</v>
      </c>
      <c r="R31" s="5">
        <v>1.42</v>
      </c>
      <c r="S31" s="5">
        <v>1.31</v>
      </c>
      <c r="T31" s="5">
        <v>0.67</v>
      </c>
      <c r="U31" s="5">
        <v>1.66</v>
      </c>
      <c r="V31" s="10">
        <v>1.1000000000000001</v>
      </c>
    </row>
    <row r="32" spans="1:22" x14ac:dyDescent="0.35">
      <c r="A32" s="7" t="s">
        <v>27</v>
      </c>
      <c r="B32" s="26" t="s">
        <v>139</v>
      </c>
      <c r="C32" s="43" t="s">
        <v>127</v>
      </c>
      <c r="D32" s="33">
        <v>2.3649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1.58</v>
      </c>
      <c r="M32" s="5">
        <v>0</v>
      </c>
      <c r="N32" s="5">
        <v>0.77</v>
      </c>
      <c r="O32" s="5">
        <v>3.95</v>
      </c>
      <c r="P32" s="5">
        <v>6.77</v>
      </c>
      <c r="Q32" s="5">
        <v>10.43</v>
      </c>
      <c r="R32" s="5">
        <v>2.2999999999999998</v>
      </c>
      <c r="S32" s="5">
        <v>3.96</v>
      </c>
      <c r="T32" s="5">
        <v>9.91</v>
      </c>
      <c r="U32" s="5">
        <v>0</v>
      </c>
      <c r="V32" s="10">
        <v>0</v>
      </c>
    </row>
    <row r="33" spans="1:22" x14ac:dyDescent="0.35">
      <c r="A33" s="7" t="s">
        <v>27</v>
      </c>
      <c r="B33" s="26" t="s">
        <v>139</v>
      </c>
      <c r="C33" s="43" t="s">
        <v>128</v>
      </c>
      <c r="D33" s="33">
        <v>0.55130000000000001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1.54</v>
      </c>
      <c r="P33" s="5">
        <v>0</v>
      </c>
      <c r="Q33" s="5">
        <v>1.99</v>
      </c>
      <c r="R33" s="5">
        <v>2.65</v>
      </c>
      <c r="S33" s="5">
        <v>0.78</v>
      </c>
      <c r="T33" s="5">
        <v>0</v>
      </c>
      <c r="U33" s="5">
        <v>0</v>
      </c>
      <c r="V33" s="10">
        <v>1.58</v>
      </c>
    </row>
    <row r="34" spans="1:22" x14ac:dyDescent="0.35">
      <c r="A34" s="8" t="s">
        <v>27</v>
      </c>
      <c r="B34" s="25" t="s">
        <v>139</v>
      </c>
      <c r="C34" s="44" t="s">
        <v>102</v>
      </c>
      <c r="D34" s="33">
        <v>1.4265000000000001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0.79</v>
      </c>
      <c r="M34" s="5">
        <v>0</v>
      </c>
      <c r="N34" s="5">
        <v>0.39</v>
      </c>
      <c r="O34" s="5">
        <v>2.73</v>
      </c>
      <c r="P34" s="5">
        <v>3.26</v>
      </c>
      <c r="Q34" s="5">
        <v>5.97</v>
      </c>
      <c r="R34" s="5">
        <v>2.4900000000000002</v>
      </c>
      <c r="S34" s="5">
        <v>2.1800000000000002</v>
      </c>
      <c r="T34" s="5">
        <v>4</v>
      </c>
      <c r="U34" s="5">
        <v>0</v>
      </c>
      <c r="V34" s="10">
        <v>1.1000000000000001</v>
      </c>
    </row>
    <row r="35" spans="1:22" x14ac:dyDescent="0.35">
      <c r="A35" s="7" t="s">
        <v>28</v>
      </c>
      <c r="B35" s="26" t="s">
        <v>140</v>
      </c>
      <c r="C35" s="43" t="s">
        <v>127</v>
      </c>
      <c r="D35" s="33">
        <v>3.5474000000000001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0.79</v>
      </c>
      <c r="M35" s="5">
        <v>0</v>
      </c>
      <c r="N35" s="5">
        <v>0.77</v>
      </c>
      <c r="O35" s="5">
        <v>3.95</v>
      </c>
      <c r="P35" s="5">
        <v>7.53</v>
      </c>
      <c r="Q35" s="5">
        <v>12.67</v>
      </c>
      <c r="R35" s="5">
        <v>12.28</v>
      </c>
      <c r="S35" s="5">
        <v>7.93</v>
      </c>
      <c r="T35" s="5">
        <v>8.25</v>
      </c>
      <c r="U35" s="5">
        <v>4.54</v>
      </c>
      <c r="V35" s="10">
        <v>3.65</v>
      </c>
    </row>
    <row r="36" spans="1:22" x14ac:dyDescent="0.35">
      <c r="A36" s="7" t="s">
        <v>28</v>
      </c>
      <c r="B36" s="26" t="s">
        <v>140</v>
      </c>
      <c r="C36" s="43" t="s">
        <v>128</v>
      </c>
      <c r="D36" s="33">
        <v>0.75180000000000002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0.77</v>
      </c>
      <c r="O36" s="5">
        <v>0</v>
      </c>
      <c r="P36" s="5">
        <v>1.4</v>
      </c>
      <c r="Q36" s="5">
        <v>3.99</v>
      </c>
      <c r="R36" s="5">
        <v>0.66</v>
      </c>
      <c r="S36" s="5">
        <v>0.78</v>
      </c>
      <c r="T36" s="5">
        <v>1.1200000000000001</v>
      </c>
      <c r="U36" s="5">
        <v>2.61</v>
      </c>
      <c r="V36" s="10">
        <v>1.58</v>
      </c>
    </row>
    <row r="37" spans="1:22" x14ac:dyDescent="0.35">
      <c r="A37" s="8" t="s">
        <v>28</v>
      </c>
      <c r="B37" s="25" t="s">
        <v>140</v>
      </c>
      <c r="C37" s="44" t="s">
        <v>102</v>
      </c>
      <c r="D37" s="33">
        <v>2.1008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0.4</v>
      </c>
      <c r="M37" s="5">
        <v>0</v>
      </c>
      <c r="N37" s="5">
        <v>0.77</v>
      </c>
      <c r="O37" s="5">
        <v>1.95</v>
      </c>
      <c r="P37" s="5">
        <v>4.3499999999999996</v>
      </c>
      <c r="Q37" s="5">
        <v>8.08</v>
      </c>
      <c r="R37" s="5">
        <v>6.05</v>
      </c>
      <c r="S37" s="5">
        <v>3.93</v>
      </c>
      <c r="T37" s="5">
        <v>4</v>
      </c>
      <c r="U37" s="5">
        <v>3.31</v>
      </c>
      <c r="V37" s="10">
        <v>2.2000000000000002</v>
      </c>
    </row>
    <row r="38" spans="1:22" x14ac:dyDescent="0.35">
      <c r="A38" s="7" t="s">
        <v>29</v>
      </c>
      <c r="B38" s="26" t="s">
        <v>141</v>
      </c>
      <c r="C38" s="43" t="s">
        <v>127</v>
      </c>
      <c r="D38" s="33">
        <v>0.80620000000000003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0.74</v>
      </c>
      <c r="N38" s="5">
        <v>0</v>
      </c>
      <c r="O38" s="5">
        <v>1.58</v>
      </c>
      <c r="P38" s="5">
        <v>1.51</v>
      </c>
      <c r="Q38" s="5">
        <v>2.2400000000000002</v>
      </c>
      <c r="R38" s="5">
        <v>0</v>
      </c>
      <c r="S38" s="5">
        <v>3.96</v>
      </c>
      <c r="T38" s="5">
        <v>0</v>
      </c>
      <c r="U38" s="5">
        <v>4.54</v>
      </c>
      <c r="V38" s="10">
        <v>3.65</v>
      </c>
    </row>
    <row r="39" spans="1:22" x14ac:dyDescent="0.35">
      <c r="A39" s="7" t="s">
        <v>29</v>
      </c>
      <c r="B39" s="27" t="s">
        <v>141</v>
      </c>
      <c r="C39" s="43" t="s">
        <v>128</v>
      </c>
      <c r="D39" s="33">
        <v>0.40100000000000002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0.75</v>
      </c>
      <c r="N39" s="5">
        <v>0</v>
      </c>
      <c r="O39" s="5">
        <v>0</v>
      </c>
      <c r="P39" s="5">
        <v>0.7</v>
      </c>
      <c r="Q39" s="5">
        <v>0</v>
      </c>
      <c r="R39" s="5">
        <v>1.33</v>
      </c>
      <c r="S39" s="5">
        <v>0.78</v>
      </c>
      <c r="T39" s="5">
        <v>0</v>
      </c>
      <c r="U39" s="5">
        <v>0</v>
      </c>
      <c r="V39" s="10">
        <v>4.7300000000000004</v>
      </c>
    </row>
    <row r="40" spans="1:22" x14ac:dyDescent="0.35">
      <c r="A40" s="8" t="s">
        <v>29</v>
      </c>
      <c r="B40" s="25" t="s">
        <v>141</v>
      </c>
      <c r="C40" s="44" t="s">
        <v>102</v>
      </c>
      <c r="D40" s="33">
        <v>0.59650000000000003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0.75</v>
      </c>
      <c r="N40" s="5">
        <v>0</v>
      </c>
      <c r="O40" s="5">
        <v>0.78</v>
      </c>
      <c r="P40" s="5">
        <v>1.0900000000000001</v>
      </c>
      <c r="Q40" s="5">
        <v>1.05</v>
      </c>
      <c r="R40" s="5">
        <v>0.71</v>
      </c>
      <c r="S40" s="5">
        <v>2.1800000000000002</v>
      </c>
      <c r="T40" s="5">
        <v>0</v>
      </c>
      <c r="U40" s="5">
        <v>1.66</v>
      </c>
      <c r="V40" s="10">
        <v>4.4000000000000004</v>
      </c>
    </row>
    <row r="41" spans="1:22" x14ac:dyDescent="0.35">
      <c r="A41" s="7" t="s">
        <v>30</v>
      </c>
      <c r="B41" s="26" t="s">
        <v>142</v>
      </c>
      <c r="C41" s="43" t="s">
        <v>127</v>
      </c>
      <c r="D41" s="33">
        <v>0.96750000000000003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1.54</v>
      </c>
      <c r="O41" s="5">
        <v>1.58</v>
      </c>
      <c r="P41" s="5">
        <v>0.75</v>
      </c>
      <c r="Q41" s="5">
        <v>2.2400000000000002</v>
      </c>
      <c r="R41" s="5">
        <v>4.6100000000000003</v>
      </c>
      <c r="S41" s="5">
        <v>1.98</v>
      </c>
      <c r="T41" s="5">
        <v>3.3</v>
      </c>
      <c r="U41" s="5">
        <v>0</v>
      </c>
      <c r="V41" s="10">
        <v>0</v>
      </c>
    </row>
    <row r="42" spans="1:22" x14ac:dyDescent="0.35">
      <c r="A42" s="7" t="s">
        <v>30</v>
      </c>
      <c r="B42" s="27" t="s">
        <v>142</v>
      </c>
      <c r="C42" s="43" t="s">
        <v>128</v>
      </c>
      <c r="D42" s="33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10">
        <v>0</v>
      </c>
    </row>
    <row r="43" spans="1:22" x14ac:dyDescent="0.35">
      <c r="A43" s="8" t="s">
        <v>30</v>
      </c>
      <c r="B43" s="25" t="s">
        <v>142</v>
      </c>
      <c r="C43" s="44" t="s">
        <v>102</v>
      </c>
      <c r="D43" s="33">
        <v>0.46679999999999999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0.77</v>
      </c>
      <c r="O43" s="5">
        <v>0.78</v>
      </c>
      <c r="P43" s="5">
        <v>0.36</v>
      </c>
      <c r="Q43" s="5">
        <v>1.05</v>
      </c>
      <c r="R43" s="5">
        <v>2.14</v>
      </c>
      <c r="S43" s="5">
        <v>0.87</v>
      </c>
      <c r="T43" s="5">
        <v>1.33</v>
      </c>
      <c r="U43" s="5">
        <v>0</v>
      </c>
      <c r="V43" s="10">
        <v>0</v>
      </c>
    </row>
    <row r="44" spans="1:22" x14ac:dyDescent="0.35">
      <c r="A44" s="7" t="s">
        <v>31</v>
      </c>
      <c r="B44" s="26" t="s">
        <v>143</v>
      </c>
      <c r="C44" s="43" t="s">
        <v>127</v>
      </c>
      <c r="D44" s="33">
        <v>2.3649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2.23</v>
      </c>
      <c r="N44" s="5">
        <v>1.54</v>
      </c>
      <c r="O44" s="5">
        <v>2.37</v>
      </c>
      <c r="P44" s="5">
        <v>4.5199999999999996</v>
      </c>
      <c r="Q44" s="5">
        <v>5.96</v>
      </c>
      <c r="R44" s="5">
        <v>11.52</v>
      </c>
      <c r="S44" s="5">
        <v>4.96</v>
      </c>
      <c r="T44" s="5">
        <v>1.65</v>
      </c>
      <c r="U44" s="5">
        <v>2.27</v>
      </c>
      <c r="V44" s="10">
        <v>0</v>
      </c>
    </row>
    <row r="45" spans="1:22" x14ac:dyDescent="0.35">
      <c r="A45" s="7" t="s">
        <v>31</v>
      </c>
      <c r="B45" s="27" t="s">
        <v>143</v>
      </c>
      <c r="C45" s="43" t="s">
        <v>128</v>
      </c>
      <c r="D45" s="33">
        <v>0.4511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0.8</v>
      </c>
      <c r="M45" s="5">
        <v>0</v>
      </c>
      <c r="N45" s="5">
        <v>0</v>
      </c>
      <c r="O45" s="5">
        <v>0.77</v>
      </c>
      <c r="P45" s="5">
        <v>2.1</v>
      </c>
      <c r="Q45" s="5">
        <v>1.33</v>
      </c>
      <c r="R45" s="5">
        <v>0.66</v>
      </c>
      <c r="S45" s="5">
        <v>0</v>
      </c>
      <c r="T45" s="5">
        <v>1.1200000000000001</v>
      </c>
      <c r="U45" s="5">
        <v>0</v>
      </c>
      <c r="V45" s="10">
        <v>0</v>
      </c>
    </row>
    <row r="46" spans="1:22" x14ac:dyDescent="0.35">
      <c r="A46" s="8" t="s">
        <v>31</v>
      </c>
      <c r="B46" s="25" t="s">
        <v>143</v>
      </c>
      <c r="C46" s="44" t="s">
        <v>102</v>
      </c>
      <c r="D46" s="33">
        <v>1.3746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0.4</v>
      </c>
      <c r="M46" s="5">
        <v>1.1200000000000001</v>
      </c>
      <c r="N46" s="5">
        <v>0.77</v>
      </c>
      <c r="O46" s="5">
        <v>1.56</v>
      </c>
      <c r="P46" s="5">
        <v>3.26</v>
      </c>
      <c r="Q46" s="5">
        <v>3.51</v>
      </c>
      <c r="R46" s="5">
        <v>5.69</v>
      </c>
      <c r="S46" s="5">
        <v>2.1800000000000002</v>
      </c>
      <c r="T46" s="5">
        <v>1.33</v>
      </c>
      <c r="U46" s="5">
        <v>0.83</v>
      </c>
      <c r="V46" s="10">
        <v>0</v>
      </c>
    </row>
    <row r="47" spans="1:22" x14ac:dyDescent="0.35">
      <c r="A47" s="7" t="s">
        <v>32</v>
      </c>
      <c r="B47" s="24" t="s">
        <v>144</v>
      </c>
      <c r="C47" s="43" t="s">
        <v>127</v>
      </c>
      <c r="D47" s="33">
        <v>0.80620000000000003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0.77</v>
      </c>
      <c r="O47" s="5">
        <v>0.79</v>
      </c>
      <c r="P47" s="5">
        <v>0</v>
      </c>
      <c r="Q47" s="5">
        <v>3.73</v>
      </c>
      <c r="R47" s="5">
        <v>3.07</v>
      </c>
      <c r="S47" s="5">
        <v>0.99</v>
      </c>
      <c r="T47" s="5">
        <v>3.3</v>
      </c>
      <c r="U47" s="5">
        <v>0</v>
      </c>
      <c r="V47" s="10">
        <v>3.65</v>
      </c>
    </row>
    <row r="48" spans="1:22" x14ac:dyDescent="0.35">
      <c r="A48" s="7" t="s">
        <v>32</v>
      </c>
      <c r="B48" s="24" t="s">
        <v>144</v>
      </c>
      <c r="C48" s="43" t="s">
        <v>128</v>
      </c>
      <c r="D48" s="33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10">
        <v>0</v>
      </c>
    </row>
    <row r="49" spans="1:22" x14ac:dyDescent="0.35">
      <c r="A49" s="8" t="s">
        <v>32</v>
      </c>
      <c r="B49" s="25" t="s">
        <v>144</v>
      </c>
      <c r="C49" s="44" t="s">
        <v>102</v>
      </c>
      <c r="D49" s="33">
        <v>0.38900000000000001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0.39</v>
      </c>
      <c r="O49" s="5">
        <v>0.39</v>
      </c>
      <c r="P49" s="5">
        <v>0</v>
      </c>
      <c r="Q49" s="5">
        <v>1.76</v>
      </c>
      <c r="R49" s="5">
        <v>1.42</v>
      </c>
      <c r="S49" s="5">
        <v>0.44</v>
      </c>
      <c r="T49" s="5">
        <v>1.33</v>
      </c>
      <c r="U49" s="5">
        <v>0</v>
      </c>
      <c r="V49" s="10">
        <v>1.1000000000000001</v>
      </c>
    </row>
    <row r="50" spans="1:22" x14ac:dyDescent="0.35">
      <c r="A50" s="7" t="s">
        <v>33</v>
      </c>
      <c r="B50" s="24" t="s">
        <v>145</v>
      </c>
      <c r="C50" s="43" t="s">
        <v>127</v>
      </c>
      <c r="D50" s="33">
        <v>7.2561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0.79</v>
      </c>
      <c r="M50" s="5">
        <v>0.74</v>
      </c>
      <c r="N50" s="5">
        <v>3.85</v>
      </c>
      <c r="O50" s="5">
        <v>8.69</v>
      </c>
      <c r="P50" s="5">
        <v>10.54</v>
      </c>
      <c r="Q50" s="5">
        <v>12.67</v>
      </c>
      <c r="R50" s="5">
        <v>29.94</v>
      </c>
      <c r="S50" s="5">
        <v>25.77</v>
      </c>
      <c r="T50" s="5">
        <v>19.809999999999999</v>
      </c>
      <c r="U50" s="5">
        <v>11.34</v>
      </c>
      <c r="V50" s="10">
        <v>14.58</v>
      </c>
    </row>
    <row r="51" spans="1:22" x14ac:dyDescent="0.35">
      <c r="A51" s="7" t="s">
        <v>33</v>
      </c>
      <c r="B51" s="24" t="s">
        <v>145</v>
      </c>
      <c r="C51" s="43" t="s">
        <v>128</v>
      </c>
      <c r="D51" s="33">
        <v>1.7543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1.54</v>
      </c>
      <c r="P51" s="5">
        <v>0</v>
      </c>
      <c r="Q51" s="5">
        <v>3.99</v>
      </c>
      <c r="R51" s="5">
        <v>1.33</v>
      </c>
      <c r="S51" s="5">
        <v>4.68</v>
      </c>
      <c r="T51" s="5">
        <v>5.58</v>
      </c>
      <c r="U51" s="5">
        <v>11.75</v>
      </c>
      <c r="V51" s="10">
        <v>7.88</v>
      </c>
    </row>
    <row r="52" spans="1:22" x14ac:dyDescent="0.35">
      <c r="A52" s="8" t="s">
        <v>33</v>
      </c>
      <c r="B52" s="25" t="s">
        <v>145</v>
      </c>
      <c r="C52" s="44" t="s">
        <v>102</v>
      </c>
      <c r="D52" s="33">
        <v>4.4090999999999996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0.4</v>
      </c>
      <c r="M52" s="5">
        <v>0.37</v>
      </c>
      <c r="N52" s="5">
        <v>1.93</v>
      </c>
      <c r="O52" s="5">
        <v>5.07</v>
      </c>
      <c r="P52" s="5">
        <v>5.08</v>
      </c>
      <c r="Q52" s="5">
        <v>8.08</v>
      </c>
      <c r="R52" s="5">
        <v>14.59</v>
      </c>
      <c r="S52" s="5">
        <v>13.96</v>
      </c>
      <c r="T52" s="5">
        <v>11.33</v>
      </c>
      <c r="U52" s="5">
        <v>11.6</v>
      </c>
      <c r="V52" s="10">
        <v>9.9</v>
      </c>
    </row>
    <row r="53" spans="1:22" x14ac:dyDescent="0.35">
      <c r="A53" s="7" t="s">
        <v>34</v>
      </c>
      <c r="B53" s="24" t="s">
        <v>146</v>
      </c>
      <c r="C53" s="43" t="s">
        <v>127</v>
      </c>
      <c r="D53" s="33">
        <v>27.7881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0.89</v>
      </c>
      <c r="K53" s="5">
        <v>1.75</v>
      </c>
      <c r="L53" s="5">
        <v>2.36</v>
      </c>
      <c r="M53" s="5">
        <v>5.94</v>
      </c>
      <c r="N53" s="5">
        <v>3.85</v>
      </c>
      <c r="O53" s="5">
        <v>15.81</v>
      </c>
      <c r="P53" s="5">
        <v>33.869999999999997</v>
      </c>
      <c r="Q53" s="5">
        <v>58.12</v>
      </c>
      <c r="R53" s="5">
        <v>73.7</v>
      </c>
      <c r="S53" s="5">
        <v>87.21</v>
      </c>
      <c r="T53" s="5">
        <v>99.06</v>
      </c>
      <c r="U53" s="5">
        <v>170.13</v>
      </c>
      <c r="V53" s="10">
        <v>131.24</v>
      </c>
    </row>
    <row r="54" spans="1:22" x14ac:dyDescent="0.35">
      <c r="A54" s="7" t="s">
        <v>34</v>
      </c>
      <c r="B54" s="24" t="s">
        <v>146</v>
      </c>
      <c r="C54" s="43" t="s">
        <v>128</v>
      </c>
      <c r="D54" s="33">
        <v>16.6906</v>
      </c>
      <c r="E54" s="5">
        <v>0</v>
      </c>
      <c r="F54" s="5">
        <v>0</v>
      </c>
      <c r="G54" s="5">
        <v>0</v>
      </c>
      <c r="H54" s="5">
        <v>1.0900000000000001</v>
      </c>
      <c r="I54" s="5">
        <v>0</v>
      </c>
      <c r="J54" s="5">
        <v>0</v>
      </c>
      <c r="K54" s="5">
        <v>0</v>
      </c>
      <c r="L54" s="5">
        <v>0.8</v>
      </c>
      <c r="M54" s="5">
        <v>3.01</v>
      </c>
      <c r="N54" s="5">
        <v>9.27</v>
      </c>
      <c r="O54" s="5">
        <v>11.55</v>
      </c>
      <c r="P54" s="5">
        <v>15.39</v>
      </c>
      <c r="Q54" s="5">
        <v>19.93</v>
      </c>
      <c r="R54" s="5">
        <v>29.19</v>
      </c>
      <c r="S54" s="5">
        <v>45.99</v>
      </c>
      <c r="T54" s="5">
        <v>49.14</v>
      </c>
      <c r="U54" s="5">
        <v>71.8</v>
      </c>
      <c r="V54" s="10">
        <v>72.510000000000005</v>
      </c>
    </row>
    <row r="55" spans="1:22" x14ac:dyDescent="0.35">
      <c r="A55" s="8" t="s">
        <v>34</v>
      </c>
      <c r="B55" s="25" t="s">
        <v>146</v>
      </c>
      <c r="C55" s="44" t="s">
        <v>102</v>
      </c>
      <c r="D55" s="33">
        <v>22.0456</v>
      </c>
      <c r="E55" s="5">
        <v>0</v>
      </c>
      <c r="F55" s="5">
        <v>0</v>
      </c>
      <c r="G55" s="5">
        <v>0</v>
      </c>
      <c r="H55" s="5">
        <v>0.53</v>
      </c>
      <c r="I55" s="5">
        <v>0</v>
      </c>
      <c r="J55" s="5">
        <v>0.46</v>
      </c>
      <c r="K55" s="5">
        <v>0.89</v>
      </c>
      <c r="L55" s="5">
        <v>1.59</v>
      </c>
      <c r="M55" s="5">
        <v>4.4800000000000004</v>
      </c>
      <c r="N55" s="5">
        <v>6.55</v>
      </c>
      <c r="O55" s="5">
        <v>13.65</v>
      </c>
      <c r="P55" s="5">
        <v>24.3</v>
      </c>
      <c r="Q55" s="5">
        <v>37.93</v>
      </c>
      <c r="R55" s="5">
        <v>49.82</v>
      </c>
      <c r="S55" s="5">
        <v>64.14</v>
      </c>
      <c r="T55" s="5">
        <v>69.28</v>
      </c>
      <c r="U55" s="5">
        <v>107.72</v>
      </c>
      <c r="V55" s="10">
        <v>90.23</v>
      </c>
    </row>
    <row r="56" spans="1:22" x14ac:dyDescent="0.35">
      <c r="A56" s="7" t="s">
        <v>35</v>
      </c>
      <c r="B56" s="24" t="s">
        <v>147</v>
      </c>
      <c r="C56" s="43" t="s">
        <v>127</v>
      </c>
      <c r="D56" s="33">
        <v>2.5798999999999999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0.88</v>
      </c>
      <c r="L56" s="5">
        <v>0</v>
      </c>
      <c r="M56" s="5">
        <v>2.23</v>
      </c>
      <c r="N56" s="5">
        <v>3.08</v>
      </c>
      <c r="O56" s="5">
        <v>3.95</v>
      </c>
      <c r="P56" s="5">
        <v>3.76</v>
      </c>
      <c r="Q56" s="5">
        <v>5.22</v>
      </c>
      <c r="R56" s="5">
        <v>3.84</v>
      </c>
      <c r="S56" s="5">
        <v>7.93</v>
      </c>
      <c r="T56" s="5">
        <v>9.91</v>
      </c>
      <c r="U56" s="5">
        <v>9.07</v>
      </c>
      <c r="V56" s="10">
        <v>0</v>
      </c>
    </row>
    <row r="57" spans="1:22" x14ac:dyDescent="0.35">
      <c r="A57" s="7" t="s">
        <v>35</v>
      </c>
      <c r="B57" s="24" t="s">
        <v>147</v>
      </c>
      <c r="C57" s="43" t="s">
        <v>128</v>
      </c>
      <c r="D57" s="33">
        <v>2.5061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0.8</v>
      </c>
      <c r="M57" s="5">
        <v>1.5</v>
      </c>
      <c r="N57" s="5">
        <v>2.3199999999999998</v>
      </c>
      <c r="O57" s="5">
        <v>3.85</v>
      </c>
      <c r="P57" s="5">
        <v>2.8</v>
      </c>
      <c r="Q57" s="5">
        <v>2.66</v>
      </c>
      <c r="R57" s="5">
        <v>5.97</v>
      </c>
      <c r="S57" s="5">
        <v>7.02</v>
      </c>
      <c r="T57" s="5">
        <v>5.58</v>
      </c>
      <c r="U57" s="5">
        <v>3.92</v>
      </c>
      <c r="V57" s="10">
        <v>7.88</v>
      </c>
    </row>
    <row r="58" spans="1:22" x14ac:dyDescent="0.35">
      <c r="A58" s="8" t="s">
        <v>35</v>
      </c>
      <c r="B58" s="25" t="s">
        <v>147</v>
      </c>
      <c r="C58" s="44" t="s">
        <v>102</v>
      </c>
      <c r="D58" s="33">
        <v>2.5417000000000001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0.45</v>
      </c>
      <c r="L58" s="5">
        <v>0.4</v>
      </c>
      <c r="M58" s="5">
        <v>1.87</v>
      </c>
      <c r="N58" s="5">
        <v>2.7</v>
      </c>
      <c r="O58" s="5">
        <v>3.9</v>
      </c>
      <c r="P58" s="5">
        <v>3.26</v>
      </c>
      <c r="Q58" s="5">
        <v>3.86</v>
      </c>
      <c r="R58" s="5">
        <v>4.9800000000000004</v>
      </c>
      <c r="S58" s="5">
        <v>7.42</v>
      </c>
      <c r="T58" s="5">
        <v>7.33</v>
      </c>
      <c r="U58" s="5">
        <v>5.8</v>
      </c>
      <c r="V58" s="10">
        <v>5.5</v>
      </c>
    </row>
    <row r="59" spans="1:22" x14ac:dyDescent="0.35">
      <c r="A59" s="7" t="s">
        <v>36</v>
      </c>
      <c r="B59" s="24" t="s">
        <v>148</v>
      </c>
      <c r="C59" s="43" t="s">
        <v>127</v>
      </c>
      <c r="D59" s="33">
        <v>72.560699999999997</v>
      </c>
      <c r="E59" s="5">
        <v>0</v>
      </c>
      <c r="F59" s="5">
        <v>0</v>
      </c>
      <c r="G59" s="5">
        <v>0.99</v>
      </c>
      <c r="H59" s="5">
        <v>0</v>
      </c>
      <c r="I59" s="5">
        <v>0</v>
      </c>
      <c r="J59" s="5">
        <v>0</v>
      </c>
      <c r="K59" s="5">
        <v>4.38</v>
      </c>
      <c r="L59" s="5">
        <v>3.15</v>
      </c>
      <c r="M59" s="5">
        <v>9.66</v>
      </c>
      <c r="N59" s="5">
        <v>21.55</v>
      </c>
      <c r="O59" s="5">
        <v>45.84</v>
      </c>
      <c r="P59" s="5">
        <v>63.23</v>
      </c>
      <c r="Q59" s="5">
        <v>125.92</v>
      </c>
      <c r="R59" s="5">
        <v>214.96</v>
      </c>
      <c r="S59" s="5">
        <v>271.54000000000002</v>
      </c>
      <c r="T59" s="5">
        <v>274.06</v>
      </c>
      <c r="U59" s="5">
        <v>326.66000000000003</v>
      </c>
      <c r="V59" s="10">
        <v>452.04</v>
      </c>
    </row>
    <row r="60" spans="1:22" x14ac:dyDescent="0.35">
      <c r="A60" s="7" t="s">
        <v>36</v>
      </c>
      <c r="B60" s="24" t="s">
        <v>148</v>
      </c>
      <c r="C60" s="43" t="s">
        <v>128</v>
      </c>
      <c r="D60" s="33">
        <v>52.327399999999997</v>
      </c>
      <c r="E60" s="5">
        <v>0</v>
      </c>
      <c r="F60" s="5">
        <v>0</v>
      </c>
      <c r="G60" s="5">
        <v>1.04</v>
      </c>
      <c r="H60" s="5">
        <v>1.0900000000000001</v>
      </c>
      <c r="I60" s="5">
        <v>1.01</v>
      </c>
      <c r="J60" s="5">
        <v>2.82</v>
      </c>
      <c r="K60" s="5">
        <v>3.62</v>
      </c>
      <c r="L60" s="5">
        <v>8.8000000000000007</v>
      </c>
      <c r="M60" s="5">
        <v>10.53</v>
      </c>
      <c r="N60" s="5">
        <v>20.079999999999998</v>
      </c>
      <c r="O60" s="5">
        <v>36.19</v>
      </c>
      <c r="P60" s="5">
        <v>44.78</v>
      </c>
      <c r="Q60" s="5">
        <v>71.09</v>
      </c>
      <c r="R60" s="5">
        <v>89.55</v>
      </c>
      <c r="S60" s="5">
        <v>137.97</v>
      </c>
      <c r="T60" s="5">
        <v>199.91</v>
      </c>
      <c r="U60" s="5">
        <v>186.68</v>
      </c>
      <c r="V60" s="10">
        <v>206.48</v>
      </c>
    </row>
    <row r="61" spans="1:22" x14ac:dyDescent="0.35">
      <c r="A61" s="8" t="s">
        <v>36</v>
      </c>
      <c r="B61" s="25" t="s">
        <v>148</v>
      </c>
      <c r="C61" s="44" t="s">
        <v>102</v>
      </c>
      <c r="D61" s="33">
        <v>62.090800000000002</v>
      </c>
      <c r="E61" s="5">
        <v>0</v>
      </c>
      <c r="F61" s="5">
        <v>0</v>
      </c>
      <c r="G61" s="5">
        <v>1.02</v>
      </c>
      <c r="H61" s="5">
        <v>0.53</v>
      </c>
      <c r="I61" s="5">
        <v>0.49</v>
      </c>
      <c r="J61" s="5">
        <v>1.37</v>
      </c>
      <c r="K61" s="5">
        <v>4.01</v>
      </c>
      <c r="L61" s="5">
        <v>5.96</v>
      </c>
      <c r="M61" s="5">
        <v>10.09</v>
      </c>
      <c r="N61" s="5">
        <v>20.82</v>
      </c>
      <c r="O61" s="5">
        <v>40.950000000000003</v>
      </c>
      <c r="P61" s="5">
        <v>53.67</v>
      </c>
      <c r="Q61" s="5">
        <v>96.93</v>
      </c>
      <c r="R61" s="5">
        <v>147.68</v>
      </c>
      <c r="S61" s="5">
        <v>196.78</v>
      </c>
      <c r="T61" s="5">
        <v>229.83</v>
      </c>
      <c r="U61" s="5">
        <v>237.81</v>
      </c>
      <c r="V61" s="10">
        <v>280.61</v>
      </c>
    </row>
    <row r="62" spans="1:22" x14ac:dyDescent="0.35">
      <c r="A62" s="7" t="s">
        <v>37</v>
      </c>
      <c r="B62" s="24" t="s">
        <v>149</v>
      </c>
      <c r="C62" s="43" t="s">
        <v>127</v>
      </c>
      <c r="D62" s="33">
        <v>10.911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0.88</v>
      </c>
      <c r="L62" s="5">
        <v>1.58</v>
      </c>
      <c r="M62" s="5">
        <v>2.23</v>
      </c>
      <c r="N62" s="5">
        <v>2.31</v>
      </c>
      <c r="O62" s="5">
        <v>15.02</v>
      </c>
      <c r="P62" s="5">
        <v>12.8</v>
      </c>
      <c r="Q62" s="5">
        <v>18.63</v>
      </c>
      <c r="R62" s="5">
        <v>33.78</v>
      </c>
      <c r="S62" s="5">
        <v>39.64</v>
      </c>
      <c r="T62" s="5">
        <v>26.42</v>
      </c>
      <c r="U62" s="5">
        <v>34.03</v>
      </c>
      <c r="V62" s="10">
        <v>65.62</v>
      </c>
    </row>
    <row r="63" spans="1:22" x14ac:dyDescent="0.35">
      <c r="A63" s="7" t="s">
        <v>37</v>
      </c>
      <c r="B63" s="24" t="s">
        <v>149</v>
      </c>
      <c r="C63" s="43" t="s">
        <v>128</v>
      </c>
      <c r="D63" s="33">
        <v>7.2176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0.91</v>
      </c>
      <c r="L63" s="5">
        <v>2.4</v>
      </c>
      <c r="M63" s="5">
        <v>2.2599999999999998</v>
      </c>
      <c r="N63" s="5">
        <v>2.3199999999999998</v>
      </c>
      <c r="O63" s="5">
        <v>5.39</v>
      </c>
      <c r="P63" s="5">
        <v>4.2</v>
      </c>
      <c r="Q63" s="5">
        <v>14.62</v>
      </c>
      <c r="R63" s="5">
        <v>15.26</v>
      </c>
      <c r="S63" s="5">
        <v>21.05</v>
      </c>
      <c r="T63" s="5">
        <v>13.4</v>
      </c>
      <c r="U63" s="5">
        <v>22.19</v>
      </c>
      <c r="V63" s="10">
        <v>31.52</v>
      </c>
    </row>
    <row r="64" spans="1:22" x14ac:dyDescent="0.35">
      <c r="A64" s="8" t="s">
        <v>37</v>
      </c>
      <c r="B64" s="25" t="s">
        <v>149</v>
      </c>
      <c r="C64" s="44" t="s">
        <v>102</v>
      </c>
      <c r="D64" s="33">
        <v>8.9998000000000005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0.89</v>
      </c>
      <c r="L64" s="5">
        <v>1.99</v>
      </c>
      <c r="M64" s="5">
        <v>2.2400000000000002</v>
      </c>
      <c r="N64" s="5">
        <v>2.31</v>
      </c>
      <c r="O64" s="5">
        <v>10.14</v>
      </c>
      <c r="P64" s="5">
        <v>8.34</v>
      </c>
      <c r="Q64" s="5">
        <v>16.510000000000002</v>
      </c>
      <c r="R64" s="5">
        <v>23.84</v>
      </c>
      <c r="S64" s="5">
        <v>29.23</v>
      </c>
      <c r="T64" s="5">
        <v>18.649999999999999</v>
      </c>
      <c r="U64" s="5">
        <v>26.52</v>
      </c>
      <c r="V64" s="10">
        <v>41.82</v>
      </c>
    </row>
    <row r="65" spans="1:22" x14ac:dyDescent="0.35">
      <c r="A65" s="7" t="s">
        <v>38</v>
      </c>
      <c r="B65" s="24" t="s">
        <v>150</v>
      </c>
      <c r="C65" s="43" t="s">
        <v>127</v>
      </c>
      <c r="D65" s="33">
        <v>37.516599999999997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1.75</v>
      </c>
      <c r="L65" s="5">
        <v>3.15</v>
      </c>
      <c r="M65" s="5">
        <v>8.17</v>
      </c>
      <c r="N65" s="5">
        <v>17.7</v>
      </c>
      <c r="O65" s="5">
        <v>32.409999999999997</v>
      </c>
      <c r="P65" s="5">
        <v>47.42</v>
      </c>
      <c r="Q65" s="5">
        <v>83.45</v>
      </c>
      <c r="R65" s="5">
        <v>106.71</v>
      </c>
      <c r="S65" s="5">
        <v>117.93</v>
      </c>
      <c r="T65" s="5">
        <v>123.82</v>
      </c>
      <c r="U65" s="5">
        <v>163.33000000000001</v>
      </c>
      <c r="V65" s="10">
        <v>134.88</v>
      </c>
    </row>
    <row r="66" spans="1:22" x14ac:dyDescent="0.35">
      <c r="A66" s="7" t="s">
        <v>38</v>
      </c>
      <c r="B66" s="24" t="s">
        <v>150</v>
      </c>
      <c r="C66" s="43" t="s">
        <v>128</v>
      </c>
      <c r="D66" s="33">
        <v>21.2517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1.81</v>
      </c>
      <c r="L66" s="5">
        <v>3.2</v>
      </c>
      <c r="M66" s="5">
        <v>5.26</v>
      </c>
      <c r="N66" s="5">
        <v>12.36</v>
      </c>
      <c r="O66" s="5">
        <v>13.86</v>
      </c>
      <c r="P66" s="5">
        <v>30.79</v>
      </c>
      <c r="Q66" s="5">
        <v>33.880000000000003</v>
      </c>
      <c r="R66" s="5">
        <v>46.43</v>
      </c>
      <c r="S66" s="5">
        <v>48.33</v>
      </c>
      <c r="T66" s="5">
        <v>64.78</v>
      </c>
      <c r="U66" s="5">
        <v>54.83</v>
      </c>
      <c r="V66" s="10">
        <v>78.81</v>
      </c>
    </row>
    <row r="67" spans="1:22" x14ac:dyDescent="0.35">
      <c r="A67" s="8" t="s">
        <v>38</v>
      </c>
      <c r="B67" s="25" t="s">
        <v>150</v>
      </c>
      <c r="C67" s="44" t="s">
        <v>102</v>
      </c>
      <c r="D67" s="33">
        <v>29.100200000000001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1.78</v>
      </c>
      <c r="L67" s="5">
        <v>3.18</v>
      </c>
      <c r="M67" s="5">
        <v>6.73</v>
      </c>
      <c r="N67" s="5">
        <v>15.04</v>
      </c>
      <c r="O67" s="5">
        <v>23.01</v>
      </c>
      <c r="P67" s="5">
        <v>38.799999999999997</v>
      </c>
      <c r="Q67" s="5">
        <v>57.25</v>
      </c>
      <c r="R67" s="5">
        <v>74.38</v>
      </c>
      <c r="S67" s="5">
        <v>78.97</v>
      </c>
      <c r="T67" s="5">
        <v>88.6</v>
      </c>
      <c r="U67" s="5">
        <v>94.46</v>
      </c>
      <c r="V67" s="10">
        <v>95.74</v>
      </c>
    </row>
    <row r="68" spans="1:22" x14ac:dyDescent="0.35">
      <c r="A68" s="7" t="s">
        <v>39</v>
      </c>
      <c r="B68" s="24" t="s">
        <v>151</v>
      </c>
      <c r="C68" s="43" t="s">
        <v>127</v>
      </c>
      <c r="D68" s="33">
        <v>1.7737000000000001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0.74</v>
      </c>
      <c r="N68" s="5">
        <v>0.77</v>
      </c>
      <c r="O68" s="5">
        <v>0.79</v>
      </c>
      <c r="P68" s="5">
        <v>2.2599999999999998</v>
      </c>
      <c r="Q68" s="5">
        <v>6.71</v>
      </c>
      <c r="R68" s="5">
        <v>3.84</v>
      </c>
      <c r="S68" s="5">
        <v>5.95</v>
      </c>
      <c r="T68" s="5">
        <v>4.95</v>
      </c>
      <c r="U68" s="5">
        <v>6.81</v>
      </c>
      <c r="V68" s="10">
        <v>3.65</v>
      </c>
    </row>
    <row r="69" spans="1:22" x14ac:dyDescent="0.35">
      <c r="A69" s="7" t="s">
        <v>39</v>
      </c>
      <c r="B69" s="24" t="s">
        <v>151</v>
      </c>
      <c r="C69" s="43" t="s">
        <v>128</v>
      </c>
      <c r="D69" s="33">
        <v>1.8044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1.5</v>
      </c>
      <c r="N69" s="5">
        <v>1.54</v>
      </c>
      <c r="O69" s="5">
        <v>2.31</v>
      </c>
      <c r="P69" s="5">
        <v>2.1</v>
      </c>
      <c r="Q69" s="5">
        <v>3.99</v>
      </c>
      <c r="R69" s="5">
        <v>3.98</v>
      </c>
      <c r="S69" s="5">
        <v>1.56</v>
      </c>
      <c r="T69" s="5">
        <v>5.58</v>
      </c>
      <c r="U69" s="5">
        <v>7.83</v>
      </c>
      <c r="V69" s="10">
        <v>1.58</v>
      </c>
    </row>
    <row r="70" spans="1:22" x14ac:dyDescent="0.35">
      <c r="A70" s="8" t="s">
        <v>39</v>
      </c>
      <c r="B70" s="25" t="s">
        <v>151</v>
      </c>
      <c r="C70" s="44" t="s">
        <v>102</v>
      </c>
      <c r="D70" s="33">
        <v>1.7896000000000001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1.1200000000000001</v>
      </c>
      <c r="N70" s="5">
        <v>1.1599999999999999</v>
      </c>
      <c r="O70" s="5">
        <v>1.56</v>
      </c>
      <c r="P70" s="5">
        <v>2.1800000000000002</v>
      </c>
      <c r="Q70" s="5">
        <v>5.27</v>
      </c>
      <c r="R70" s="5">
        <v>3.91</v>
      </c>
      <c r="S70" s="5">
        <v>3.49</v>
      </c>
      <c r="T70" s="5">
        <v>5.33</v>
      </c>
      <c r="U70" s="5">
        <v>7.46</v>
      </c>
      <c r="V70" s="10">
        <v>2.2000000000000002</v>
      </c>
    </row>
    <row r="71" spans="1:22" x14ac:dyDescent="0.35">
      <c r="A71" s="7" t="s">
        <v>40</v>
      </c>
      <c r="B71" s="24" t="s">
        <v>152</v>
      </c>
      <c r="C71" s="43" t="s">
        <v>127</v>
      </c>
      <c r="D71" s="33">
        <v>21.9832</v>
      </c>
      <c r="E71" s="5">
        <v>0</v>
      </c>
      <c r="F71" s="5">
        <v>0</v>
      </c>
      <c r="G71" s="5">
        <v>0</v>
      </c>
      <c r="H71" s="5">
        <v>0</v>
      </c>
      <c r="I71" s="5">
        <v>0.95</v>
      </c>
      <c r="J71" s="5">
        <v>0.89</v>
      </c>
      <c r="K71" s="5">
        <v>0.88</v>
      </c>
      <c r="L71" s="5">
        <v>1.58</v>
      </c>
      <c r="M71" s="5">
        <v>2.23</v>
      </c>
      <c r="N71" s="5">
        <v>5.39</v>
      </c>
      <c r="O71" s="5">
        <v>11.07</v>
      </c>
      <c r="P71" s="5">
        <v>27.1</v>
      </c>
      <c r="Q71" s="5">
        <v>34.270000000000003</v>
      </c>
      <c r="R71" s="5">
        <v>69.099999999999994</v>
      </c>
      <c r="S71" s="5">
        <v>88.2</v>
      </c>
      <c r="T71" s="5">
        <v>79.25</v>
      </c>
      <c r="U71" s="5">
        <v>102.08</v>
      </c>
      <c r="V71" s="10">
        <v>94.78</v>
      </c>
    </row>
    <row r="72" spans="1:22" x14ac:dyDescent="0.35">
      <c r="A72" s="7" t="s">
        <v>40</v>
      </c>
      <c r="B72" s="24" t="s">
        <v>152</v>
      </c>
      <c r="C72" s="43" t="s">
        <v>128</v>
      </c>
      <c r="D72" s="33">
        <v>8.8716000000000008</v>
      </c>
      <c r="E72" s="5">
        <v>0</v>
      </c>
      <c r="F72" s="5">
        <v>1.1499999999999999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0.8</v>
      </c>
      <c r="M72" s="5">
        <v>1.5</v>
      </c>
      <c r="N72" s="5">
        <v>2.3199999999999998</v>
      </c>
      <c r="O72" s="5">
        <v>3.08</v>
      </c>
      <c r="P72" s="5">
        <v>2.8</v>
      </c>
      <c r="Q72" s="5">
        <v>11.29</v>
      </c>
      <c r="R72" s="5">
        <v>15.26</v>
      </c>
      <c r="S72" s="5">
        <v>24.94</v>
      </c>
      <c r="T72" s="5">
        <v>20.100000000000001</v>
      </c>
      <c r="U72" s="5">
        <v>45.69</v>
      </c>
      <c r="V72" s="10">
        <v>58.32</v>
      </c>
    </row>
    <row r="73" spans="1:22" x14ac:dyDescent="0.35">
      <c r="A73" s="8" t="s">
        <v>40</v>
      </c>
      <c r="B73" s="25" t="s">
        <v>152</v>
      </c>
      <c r="C73" s="44" t="s">
        <v>102</v>
      </c>
      <c r="D73" s="33">
        <v>15.198499999999999</v>
      </c>
      <c r="E73" s="5">
        <v>0</v>
      </c>
      <c r="F73" s="5">
        <v>0.56000000000000005</v>
      </c>
      <c r="G73" s="5">
        <v>0</v>
      </c>
      <c r="H73" s="5">
        <v>0</v>
      </c>
      <c r="I73" s="5">
        <v>0.49</v>
      </c>
      <c r="J73" s="5">
        <v>0.46</v>
      </c>
      <c r="K73" s="5">
        <v>0.45</v>
      </c>
      <c r="L73" s="5">
        <v>1.19</v>
      </c>
      <c r="M73" s="5">
        <v>1.87</v>
      </c>
      <c r="N73" s="5">
        <v>3.86</v>
      </c>
      <c r="O73" s="5">
        <v>7.02</v>
      </c>
      <c r="P73" s="5">
        <v>14.51</v>
      </c>
      <c r="Q73" s="5">
        <v>22.13</v>
      </c>
      <c r="R73" s="5">
        <v>40.21</v>
      </c>
      <c r="S73" s="5">
        <v>52.79</v>
      </c>
      <c r="T73" s="5">
        <v>43.97</v>
      </c>
      <c r="U73" s="5">
        <v>66.290000000000006</v>
      </c>
      <c r="V73" s="10">
        <v>69.33</v>
      </c>
    </row>
    <row r="74" spans="1:22" x14ac:dyDescent="0.35">
      <c r="A74" s="7" t="s">
        <v>41</v>
      </c>
      <c r="B74" s="24" t="s">
        <v>153</v>
      </c>
      <c r="C74" s="43" t="s">
        <v>127</v>
      </c>
      <c r="D74" s="33">
        <v>1.7737000000000001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1.58</v>
      </c>
      <c r="P74" s="5">
        <v>4.5199999999999996</v>
      </c>
      <c r="Q74" s="5">
        <v>1.49</v>
      </c>
      <c r="R74" s="5">
        <v>3.07</v>
      </c>
      <c r="S74" s="5">
        <v>6.94</v>
      </c>
      <c r="T74" s="5">
        <v>8.25</v>
      </c>
      <c r="U74" s="5">
        <v>4.54</v>
      </c>
      <c r="V74" s="10">
        <v>18.23</v>
      </c>
    </row>
    <row r="75" spans="1:22" x14ac:dyDescent="0.35">
      <c r="A75" s="7" t="s">
        <v>41</v>
      </c>
      <c r="B75" s="24" t="s">
        <v>153</v>
      </c>
      <c r="C75" s="43" t="s">
        <v>128</v>
      </c>
      <c r="D75" s="33">
        <v>3.6589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0.77</v>
      </c>
      <c r="O75" s="5">
        <v>1.54</v>
      </c>
      <c r="P75" s="5">
        <v>2.8</v>
      </c>
      <c r="Q75" s="5">
        <v>3.32</v>
      </c>
      <c r="R75" s="5">
        <v>5.97</v>
      </c>
      <c r="S75" s="5">
        <v>7.79</v>
      </c>
      <c r="T75" s="5">
        <v>12.29</v>
      </c>
      <c r="U75" s="5">
        <v>19.579999999999998</v>
      </c>
      <c r="V75" s="10">
        <v>25.22</v>
      </c>
    </row>
    <row r="76" spans="1:22" x14ac:dyDescent="0.35">
      <c r="A76" s="8" t="s">
        <v>41</v>
      </c>
      <c r="B76" s="25" t="s">
        <v>153</v>
      </c>
      <c r="C76" s="44" t="s">
        <v>102</v>
      </c>
      <c r="D76" s="33">
        <v>2.7492000000000001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0.39</v>
      </c>
      <c r="O76" s="5">
        <v>1.56</v>
      </c>
      <c r="P76" s="5">
        <v>3.63</v>
      </c>
      <c r="Q76" s="5">
        <v>2.46</v>
      </c>
      <c r="R76" s="5">
        <v>4.63</v>
      </c>
      <c r="S76" s="5">
        <v>7.42</v>
      </c>
      <c r="T76" s="5">
        <v>10.66</v>
      </c>
      <c r="U76" s="5">
        <v>14.09</v>
      </c>
      <c r="V76" s="10">
        <v>23.11</v>
      </c>
    </row>
    <row r="77" spans="1:22" x14ac:dyDescent="0.35">
      <c r="A77" s="7" t="s">
        <v>42</v>
      </c>
      <c r="B77" s="24" t="s">
        <v>154</v>
      </c>
      <c r="C77" s="43" t="s">
        <v>127</v>
      </c>
      <c r="D77" s="33">
        <v>4.5686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1.49</v>
      </c>
      <c r="N77" s="5">
        <v>1.54</v>
      </c>
      <c r="O77" s="5">
        <v>2.37</v>
      </c>
      <c r="P77" s="5">
        <v>5.27</v>
      </c>
      <c r="Q77" s="5">
        <v>2.2400000000000002</v>
      </c>
      <c r="R77" s="5">
        <v>12.28</v>
      </c>
      <c r="S77" s="5">
        <v>17.84</v>
      </c>
      <c r="T77" s="5">
        <v>21.46</v>
      </c>
      <c r="U77" s="5">
        <v>31.76</v>
      </c>
      <c r="V77" s="10">
        <v>25.52</v>
      </c>
    </row>
    <row r="78" spans="1:22" x14ac:dyDescent="0.35">
      <c r="A78" s="7" t="s">
        <v>42</v>
      </c>
      <c r="B78" s="24" t="s">
        <v>154</v>
      </c>
      <c r="C78" s="43" t="s">
        <v>128</v>
      </c>
      <c r="D78" s="33">
        <v>3.8593999999999999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0.8</v>
      </c>
      <c r="M78" s="5">
        <v>0</v>
      </c>
      <c r="N78" s="5">
        <v>0.77</v>
      </c>
      <c r="O78" s="5">
        <v>0.77</v>
      </c>
      <c r="P78" s="5">
        <v>0.7</v>
      </c>
      <c r="Q78" s="5">
        <v>5.98</v>
      </c>
      <c r="R78" s="5">
        <v>7.96</v>
      </c>
      <c r="S78" s="5">
        <v>3.9</v>
      </c>
      <c r="T78" s="5">
        <v>8.93</v>
      </c>
      <c r="U78" s="5">
        <v>22.19</v>
      </c>
      <c r="V78" s="10">
        <v>34.68</v>
      </c>
    </row>
    <row r="79" spans="1:22" x14ac:dyDescent="0.35">
      <c r="A79" s="8" t="s">
        <v>42</v>
      </c>
      <c r="B79" s="25" t="s">
        <v>154</v>
      </c>
      <c r="C79" s="44" t="s">
        <v>102</v>
      </c>
      <c r="D79" s="33">
        <v>4.2016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0.4</v>
      </c>
      <c r="M79" s="5">
        <v>0.75</v>
      </c>
      <c r="N79" s="5">
        <v>1.1599999999999999</v>
      </c>
      <c r="O79" s="5">
        <v>1.56</v>
      </c>
      <c r="P79" s="5">
        <v>2.9</v>
      </c>
      <c r="Q79" s="5">
        <v>4.21</v>
      </c>
      <c r="R79" s="5">
        <v>9.9600000000000009</v>
      </c>
      <c r="S79" s="5">
        <v>10.039999999999999</v>
      </c>
      <c r="T79" s="5">
        <v>13.99</v>
      </c>
      <c r="U79" s="5">
        <v>25.69</v>
      </c>
      <c r="V79" s="10">
        <v>31.91</v>
      </c>
    </row>
    <row r="80" spans="1:22" x14ac:dyDescent="0.35">
      <c r="A80" s="7" t="s">
        <v>43</v>
      </c>
      <c r="B80" s="24" t="s">
        <v>155</v>
      </c>
      <c r="C80" s="43" t="s">
        <v>127</v>
      </c>
      <c r="D80" s="33">
        <v>23.165700000000001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2.36</v>
      </c>
      <c r="M80" s="5">
        <v>2.97</v>
      </c>
      <c r="N80" s="5">
        <v>11.55</v>
      </c>
      <c r="O80" s="5">
        <v>15.81</v>
      </c>
      <c r="P80" s="5">
        <v>25.59</v>
      </c>
      <c r="Q80" s="5">
        <v>40.98</v>
      </c>
      <c r="R80" s="5">
        <v>64.489999999999995</v>
      </c>
      <c r="S80" s="5">
        <v>74.33</v>
      </c>
      <c r="T80" s="5">
        <v>79.25</v>
      </c>
      <c r="U80" s="5">
        <v>124.76</v>
      </c>
      <c r="V80" s="10">
        <v>138.53</v>
      </c>
    </row>
    <row r="81" spans="1:22" x14ac:dyDescent="0.35">
      <c r="A81" s="7" t="s">
        <v>43</v>
      </c>
      <c r="B81" s="24" t="s">
        <v>155</v>
      </c>
      <c r="C81" s="43" t="s">
        <v>128</v>
      </c>
      <c r="D81" s="33">
        <v>20.700399999999998</v>
      </c>
      <c r="E81" s="5">
        <v>0</v>
      </c>
      <c r="F81" s="5">
        <v>0</v>
      </c>
      <c r="G81" s="5">
        <v>0</v>
      </c>
      <c r="H81" s="5">
        <v>0</v>
      </c>
      <c r="I81" s="5">
        <v>1.01</v>
      </c>
      <c r="J81" s="5">
        <v>0.94</v>
      </c>
      <c r="K81" s="5">
        <v>1.81</v>
      </c>
      <c r="L81" s="5">
        <v>1.6</v>
      </c>
      <c r="M81" s="5">
        <v>5.26</v>
      </c>
      <c r="N81" s="5">
        <v>3.09</v>
      </c>
      <c r="O81" s="5">
        <v>9.24</v>
      </c>
      <c r="P81" s="5">
        <v>14.69</v>
      </c>
      <c r="Q81" s="5">
        <v>22.59</v>
      </c>
      <c r="R81" s="5">
        <v>32.5</v>
      </c>
      <c r="S81" s="5">
        <v>51.45</v>
      </c>
      <c r="T81" s="5">
        <v>67.010000000000005</v>
      </c>
      <c r="U81" s="5">
        <v>107.05</v>
      </c>
      <c r="V81" s="10">
        <v>113.49</v>
      </c>
    </row>
    <row r="82" spans="1:22" x14ac:dyDescent="0.35">
      <c r="A82" s="8" t="s">
        <v>43</v>
      </c>
      <c r="B82" s="25" t="s">
        <v>155</v>
      </c>
      <c r="C82" s="44" t="s">
        <v>102</v>
      </c>
      <c r="D82" s="33">
        <v>21.89</v>
      </c>
      <c r="E82" s="5">
        <v>0</v>
      </c>
      <c r="F82" s="5">
        <v>0</v>
      </c>
      <c r="G82" s="5">
        <v>0</v>
      </c>
      <c r="H82" s="5">
        <v>0</v>
      </c>
      <c r="I82" s="5">
        <v>0.49</v>
      </c>
      <c r="J82" s="5">
        <v>0.46</v>
      </c>
      <c r="K82" s="5">
        <v>0.89</v>
      </c>
      <c r="L82" s="5">
        <v>1.99</v>
      </c>
      <c r="M82" s="5">
        <v>4.1100000000000003</v>
      </c>
      <c r="N82" s="5">
        <v>7.33</v>
      </c>
      <c r="O82" s="5">
        <v>12.48</v>
      </c>
      <c r="P82" s="5">
        <v>19.940000000000001</v>
      </c>
      <c r="Q82" s="5">
        <v>31.26</v>
      </c>
      <c r="R82" s="5">
        <v>47.33</v>
      </c>
      <c r="S82" s="5">
        <v>61.52</v>
      </c>
      <c r="T82" s="5">
        <v>71.95</v>
      </c>
      <c r="U82" s="5">
        <v>113.52</v>
      </c>
      <c r="V82" s="10">
        <v>121.05</v>
      </c>
    </row>
    <row r="83" spans="1:22" x14ac:dyDescent="0.35">
      <c r="A83" s="7" t="s">
        <v>44</v>
      </c>
      <c r="B83" s="24" t="s">
        <v>156</v>
      </c>
      <c r="C83" s="43" t="s">
        <v>127</v>
      </c>
      <c r="D83" s="33">
        <v>1.9350000000000001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0.79</v>
      </c>
      <c r="M83" s="5">
        <v>1.49</v>
      </c>
      <c r="N83" s="5">
        <v>2.31</v>
      </c>
      <c r="O83" s="5">
        <v>0.79</v>
      </c>
      <c r="P83" s="5">
        <v>2.2599999999999998</v>
      </c>
      <c r="Q83" s="5">
        <v>2.2400000000000002</v>
      </c>
      <c r="R83" s="5">
        <v>4.6100000000000003</v>
      </c>
      <c r="S83" s="5">
        <v>8.92</v>
      </c>
      <c r="T83" s="5">
        <v>6.6</v>
      </c>
      <c r="U83" s="5">
        <v>4.54</v>
      </c>
      <c r="V83" s="10">
        <v>7.29</v>
      </c>
    </row>
    <row r="84" spans="1:22" x14ac:dyDescent="0.35">
      <c r="A84" s="7" t="s">
        <v>44</v>
      </c>
      <c r="B84" s="24" t="s">
        <v>156</v>
      </c>
      <c r="C84" s="43" t="s">
        <v>128</v>
      </c>
      <c r="D84" s="33">
        <v>2.6063000000000001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1.5</v>
      </c>
      <c r="N84" s="5">
        <v>0</v>
      </c>
      <c r="O84" s="5">
        <v>0</v>
      </c>
      <c r="P84" s="5">
        <v>0.7</v>
      </c>
      <c r="Q84" s="5">
        <v>3.99</v>
      </c>
      <c r="R84" s="5">
        <v>5.97</v>
      </c>
      <c r="S84" s="5">
        <v>10.91</v>
      </c>
      <c r="T84" s="5">
        <v>6.7</v>
      </c>
      <c r="U84" s="5">
        <v>5.22</v>
      </c>
      <c r="V84" s="10">
        <v>15.76</v>
      </c>
    </row>
    <row r="85" spans="1:22" x14ac:dyDescent="0.35">
      <c r="A85" s="8" t="s">
        <v>44</v>
      </c>
      <c r="B85" s="25" t="s">
        <v>156</v>
      </c>
      <c r="C85" s="44" t="s">
        <v>102</v>
      </c>
      <c r="D85" s="33">
        <v>2.2824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0.4</v>
      </c>
      <c r="M85" s="5">
        <v>1.49</v>
      </c>
      <c r="N85" s="5">
        <v>1.1599999999999999</v>
      </c>
      <c r="O85" s="5">
        <v>0.39</v>
      </c>
      <c r="P85" s="5">
        <v>1.45</v>
      </c>
      <c r="Q85" s="5">
        <v>3.16</v>
      </c>
      <c r="R85" s="5">
        <v>5.34</v>
      </c>
      <c r="S85" s="5">
        <v>10.039999999999999</v>
      </c>
      <c r="T85" s="5">
        <v>6.66</v>
      </c>
      <c r="U85" s="5">
        <v>4.97</v>
      </c>
      <c r="V85" s="10">
        <v>13.21</v>
      </c>
    </row>
    <row r="86" spans="1:22" x14ac:dyDescent="0.35">
      <c r="A86" s="7" t="s">
        <v>45</v>
      </c>
      <c r="B86" s="24" t="s">
        <v>157</v>
      </c>
      <c r="C86" s="43" t="s">
        <v>127</v>
      </c>
      <c r="D86" s="33">
        <v>0.96750000000000003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1.58</v>
      </c>
      <c r="P86" s="5">
        <v>3.76</v>
      </c>
      <c r="Q86" s="5">
        <v>1.49</v>
      </c>
      <c r="R86" s="5">
        <v>0.77</v>
      </c>
      <c r="S86" s="5">
        <v>3.96</v>
      </c>
      <c r="T86" s="5">
        <v>3.3</v>
      </c>
      <c r="U86" s="5">
        <v>0</v>
      </c>
      <c r="V86" s="10">
        <v>7.29</v>
      </c>
    </row>
    <row r="87" spans="1:22" x14ac:dyDescent="0.35">
      <c r="A87" s="7" t="s">
        <v>45</v>
      </c>
      <c r="B87" s="24" t="s">
        <v>157</v>
      </c>
      <c r="C87" s="43" t="s">
        <v>128</v>
      </c>
      <c r="D87" s="33">
        <v>0.65159999999999996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0.94</v>
      </c>
      <c r="K87" s="5">
        <v>0</v>
      </c>
      <c r="L87" s="5">
        <v>0</v>
      </c>
      <c r="M87" s="5">
        <v>0</v>
      </c>
      <c r="N87" s="5">
        <v>0</v>
      </c>
      <c r="O87" s="5">
        <v>2.31</v>
      </c>
      <c r="P87" s="5">
        <v>0.7</v>
      </c>
      <c r="Q87" s="5">
        <v>1.99</v>
      </c>
      <c r="R87" s="5">
        <v>1.33</v>
      </c>
      <c r="S87" s="5">
        <v>0</v>
      </c>
      <c r="T87" s="5">
        <v>1.1200000000000001</v>
      </c>
      <c r="U87" s="5">
        <v>1.31</v>
      </c>
      <c r="V87" s="10">
        <v>1.58</v>
      </c>
    </row>
    <row r="88" spans="1:22" x14ac:dyDescent="0.35">
      <c r="A88" s="8" t="s">
        <v>45</v>
      </c>
      <c r="B88" s="25" t="s">
        <v>157</v>
      </c>
      <c r="C88" s="44" t="s">
        <v>102</v>
      </c>
      <c r="D88" s="33">
        <v>0.80400000000000005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0.46</v>
      </c>
      <c r="K88" s="5">
        <v>0</v>
      </c>
      <c r="L88" s="5">
        <v>0</v>
      </c>
      <c r="M88" s="5">
        <v>0</v>
      </c>
      <c r="N88" s="5">
        <v>0</v>
      </c>
      <c r="O88" s="5">
        <v>1.95</v>
      </c>
      <c r="P88" s="5">
        <v>2.1800000000000002</v>
      </c>
      <c r="Q88" s="5">
        <v>1.76</v>
      </c>
      <c r="R88" s="5">
        <v>1.07</v>
      </c>
      <c r="S88" s="5">
        <v>1.75</v>
      </c>
      <c r="T88" s="5">
        <v>2</v>
      </c>
      <c r="U88" s="5">
        <v>0.83</v>
      </c>
      <c r="V88" s="10">
        <v>3.3</v>
      </c>
    </row>
    <row r="89" spans="1:22" x14ac:dyDescent="0.35">
      <c r="A89" s="7" t="s">
        <v>46</v>
      </c>
      <c r="B89" s="24" t="s">
        <v>158</v>
      </c>
      <c r="C89" s="43" t="s">
        <v>127</v>
      </c>
      <c r="D89" s="33">
        <v>0.75249999999999995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0.79</v>
      </c>
      <c r="M89" s="5">
        <v>0.74</v>
      </c>
      <c r="N89" s="5">
        <v>0</v>
      </c>
      <c r="O89" s="5">
        <v>0</v>
      </c>
      <c r="P89" s="5">
        <v>1.51</v>
      </c>
      <c r="Q89" s="5">
        <v>2.2400000000000002</v>
      </c>
      <c r="R89" s="5">
        <v>3.07</v>
      </c>
      <c r="S89" s="5">
        <v>0</v>
      </c>
      <c r="T89" s="5">
        <v>1.65</v>
      </c>
      <c r="U89" s="5">
        <v>2.27</v>
      </c>
      <c r="V89" s="10">
        <v>3.65</v>
      </c>
    </row>
    <row r="90" spans="1:22" x14ac:dyDescent="0.35">
      <c r="A90" s="7" t="s">
        <v>46</v>
      </c>
      <c r="B90" s="24" t="s">
        <v>158</v>
      </c>
      <c r="C90" s="43" t="s">
        <v>128</v>
      </c>
      <c r="D90" s="33">
        <v>0.50119999999999998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0.8</v>
      </c>
      <c r="M90" s="5">
        <v>0</v>
      </c>
      <c r="N90" s="5">
        <v>0</v>
      </c>
      <c r="O90" s="5">
        <v>0.77</v>
      </c>
      <c r="P90" s="5">
        <v>1.4</v>
      </c>
      <c r="Q90" s="5">
        <v>1.33</v>
      </c>
      <c r="R90" s="5">
        <v>0</v>
      </c>
      <c r="S90" s="5">
        <v>0.78</v>
      </c>
      <c r="T90" s="5">
        <v>1.1200000000000001</v>
      </c>
      <c r="U90" s="5">
        <v>1.31</v>
      </c>
      <c r="V90" s="10">
        <v>1.58</v>
      </c>
    </row>
    <row r="91" spans="1:22" x14ac:dyDescent="0.35">
      <c r="A91" s="8" t="s">
        <v>46</v>
      </c>
      <c r="B91" s="25" t="s">
        <v>158</v>
      </c>
      <c r="C91" s="44" t="s">
        <v>102</v>
      </c>
      <c r="D91" s="33">
        <v>0.62250000000000005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0.79</v>
      </c>
      <c r="M91" s="5">
        <v>0.37</v>
      </c>
      <c r="N91" s="5">
        <v>0</v>
      </c>
      <c r="O91" s="5">
        <v>0.39</v>
      </c>
      <c r="P91" s="5">
        <v>1.45</v>
      </c>
      <c r="Q91" s="5">
        <v>1.76</v>
      </c>
      <c r="R91" s="5">
        <v>1.42</v>
      </c>
      <c r="S91" s="5">
        <v>0.44</v>
      </c>
      <c r="T91" s="5">
        <v>1.33</v>
      </c>
      <c r="U91" s="5">
        <v>1.66</v>
      </c>
      <c r="V91" s="10">
        <v>2.2000000000000002</v>
      </c>
    </row>
    <row r="92" spans="1:22" x14ac:dyDescent="0.35">
      <c r="A92" s="7" t="s">
        <v>47</v>
      </c>
      <c r="B92" s="24" t="s">
        <v>159</v>
      </c>
      <c r="C92" s="43" t="s">
        <v>127</v>
      </c>
      <c r="D92" s="33">
        <v>14.8346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0.79</v>
      </c>
      <c r="M92" s="5">
        <v>4.46</v>
      </c>
      <c r="N92" s="5">
        <v>3.08</v>
      </c>
      <c r="O92" s="5">
        <v>12.65</v>
      </c>
      <c r="P92" s="5">
        <v>30.86</v>
      </c>
      <c r="Q92" s="5">
        <v>38.74</v>
      </c>
      <c r="R92" s="5">
        <v>43.76</v>
      </c>
      <c r="S92" s="5">
        <v>56.49</v>
      </c>
      <c r="T92" s="5">
        <v>41.27</v>
      </c>
      <c r="U92" s="5">
        <v>29.49</v>
      </c>
      <c r="V92" s="10">
        <v>14.58</v>
      </c>
    </row>
    <row r="93" spans="1:22" x14ac:dyDescent="0.35">
      <c r="A93" s="7" t="s">
        <v>47</v>
      </c>
      <c r="B93" s="24" t="s">
        <v>159</v>
      </c>
      <c r="C93" s="43" t="s">
        <v>128</v>
      </c>
      <c r="D93" s="33">
        <v>1.4535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2.31</v>
      </c>
      <c r="P93" s="5">
        <v>3.5</v>
      </c>
      <c r="Q93" s="5">
        <v>3.99</v>
      </c>
      <c r="R93" s="5">
        <v>2.65</v>
      </c>
      <c r="S93" s="5">
        <v>3.12</v>
      </c>
      <c r="T93" s="5">
        <v>3.35</v>
      </c>
      <c r="U93" s="5">
        <v>2.61</v>
      </c>
      <c r="V93" s="10">
        <v>3.15</v>
      </c>
    </row>
    <row r="94" spans="1:22" x14ac:dyDescent="0.35">
      <c r="A94" s="8" t="s">
        <v>47</v>
      </c>
      <c r="B94" s="25" t="s">
        <v>159</v>
      </c>
      <c r="C94" s="44" t="s">
        <v>102</v>
      </c>
      <c r="D94" s="33">
        <v>7.9104999999999999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0.4</v>
      </c>
      <c r="M94" s="5">
        <v>2.2400000000000002</v>
      </c>
      <c r="N94" s="5">
        <v>1.54</v>
      </c>
      <c r="O94" s="5">
        <v>7.41</v>
      </c>
      <c r="P94" s="5">
        <v>16.68</v>
      </c>
      <c r="Q94" s="5">
        <v>20.37</v>
      </c>
      <c r="R94" s="5">
        <v>21.71</v>
      </c>
      <c r="S94" s="5">
        <v>26.61</v>
      </c>
      <c r="T94" s="5">
        <v>18.649999999999999</v>
      </c>
      <c r="U94" s="5">
        <v>12.43</v>
      </c>
      <c r="V94" s="10">
        <v>6.6</v>
      </c>
    </row>
    <row r="95" spans="1:22" x14ac:dyDescent="0.35">
      <c r="A95" s="7" t="s">
        <v>48</v>
      </c>
      <c r="B95" s="24" t="s">
        <v>160</v>
      </c>
      <c r="C95" s="43" t="s">
        <v>127</v>
      </c>
      <c r="D95" s="33">
        <v>0.215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0.75</v>
      </c>
      <c r="Q95" s="5">
        <v>0</v>
      </c>
      <c r="R95" s="5">
        <v>0</v>
      </c>
      <c r="S95" s="5">
        <v>0.99</v>
      </c>
      <c r="T95" s="5">
        <v>0</v>
      </c>
      <c r="U95" s="5">
        <v>4.54</v>
      </c>
      <c r="V95" s="10">
        <v>0</v>
      </c>
    </row>
    <row r="96" spans="1:22" x14ac:dyDescent="0.35">
      <c r="A96" s="7" t="s">
        <v>48</v>
      </c>
      <c r="B96" s="61"/>
      <c r="C96" s="63" t="s">
        <v>128</v>
      </c>
      <c r="D96" s="33">
        <v>0.1002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0.66</v>
      </c>
      <c r="R96" s="5">
        <v>0</v>
      </c>
      <c r="S96" s="5">
        <v>0.78</v>
      </c>
      <c r="T96" s="5">
        <v>0</v>
      </c>
      <c r="U96" s="5">
        <v>0</v>
      </c>
      <c r="V96" s="10">
        <v>0</v>
      </c>
    </row>
    <row r="97" spans="1:22" x14ac:dyDescent="0.35">
      <c r="A97" s="8" t="s">
        <v>48</v>
      </c>
      <c r="B97" s="60" t="s">
        <v>160</v>
      </c>
      <c r="C97" s="45" t="s">
        <v>102</v>
      </c>
      <c r="D97" s="33">
        <v>0.15559999999999999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0.36</v>
      </c>
      <c r="Q97" s="5">
        <v>0.35</v>
      </c>
      <c r="R97" s="5">
        <v>0</v>
      </c>
      <c r="S97" s="5">
        <v>0.87</v>
      </c>
      <c r="T97" s="5">
        <v>0</v>
      </c>
      <c r="U97" s="5">
        <v>1.66</v>
      </c>
      <c r="V97" s="10">
        <v>0</v>
      </c>
    </row>
    <row r="98" spans="1:22" x14ac:dyDescent="0.35">
      <c r="A98" s="7" t="s">
        <v>49</v>
      </c>
      <c r="B98" s="24" t="s">
        <v>161</v>
      </c>
      <c r="C98" s="43" t="s">
        <v>127</v>
      </c>
      <c r="D98" s="33">
        <v>128.3518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4.38</v>
      </c>
      <c r="L98" s="5">
        <v>3.15</v>
      </c>
      <c r="M98" s="5">
        <v>13.37</v>
      </c>
      <c r="N98" s="5">
        <v>24.63</v>
      </c>
      <c r="O98" s="5">
        <v>64.02</v>
      </c>
      <c r="P98" s="5">
        <v>141.51</v>
      </c>
      <c r="Q98" s="5">
        <v>309.2</v>
      </c>
      <c r="R98" s="5">
        <v>441.44</v>
      </c>
      <c r="S98" s="5">
        <v>477.68</v>
      </c>
      <c r="T98" s="5">
        <v>465.58</v>
      </c>
      <c r="U98" s="5">
        <v>435.54</v>
      </c>
      <c r="V98" s="10">
        <v>415.59</v>
      </c>
    </row>
    <row r="99" spans="1:22" x14ac:dyDescent="0.35">
      <c r="A99" s="7" t="s">
        <v>49</v>
      </c>
      <c r="B99" s="61" t="s">
        <v>161</v>
      </c>
      <c r="C99" s="63" t="s">
        <v>128</v>
      </c>
      <c r="D99" s="33">
        <v>63.805399999999999</v>
      </c>
      <c r="E99" s="5">
        <v>0</v>
      </c>
      <c r="F99" s="5">
        <v>0</v>
      </c>
      <c r="G99" s="5">
        <v>0</v>
      </c>
      <c r="H99" s="5">
        <v>0</v>
      </c>
      <c r="I99" s="5">
        <v>1.01</v>
      </c>
      <c r="J99" s="5">
        <v>0</v>
      </c>
      <c r="K99" s="5">
        <v>2.72</v>
      </c>
      <c r="L99" s="5">
        <v>4</v>
      </c>
      <c r="M99" s="5">
        <v>9.7799999999999994</v>
      </c>
      <c r="N99" s="5">
        <v>12.36</v>
      </c>
      <c r="O99" s="5">
        <v>36.96</v>
      </c>
      <c r="P99" s="5">
        <v>72.77</v>
      </c>
      <c r="Q99" s="5">
        <v>128.22999999999999</v>
      </c>
      <c r="R99" s="5">
        <v>185.07</v>
      </c>
      <c r="S99" s="5">
        <v>166.03</v>
      </c>
      <c r="T99" s="5">
        <v>224.48</v>
      </c>
      <c r="U99" s="5">
        <v>150.13</v>
      </c>
      <c r="V99" s="10">
        <v>129.25</v>
      </c>
    </row>
    <row r="100" spans="1:22" x14ac:dyDescent="0.35">
      <c r="A100" s="8" t="s">
        <v>49</v>
      </c>
      <c r="B100" s="60" t="s">
        <v>161</v>
      </c>
      <c r="C100" s="45" t="s">
        <v>102</v>
      </c>
      <c r="D100" s="33">
        <v>94.951800000000006</v>
      </c>
      <c r="E100" s="5">
        <v>0</v>
      </c>
      <c r="F100" s="5">
        <v>0</v>
      </c>
      <c r="G100" s="5">
        <v>0</v>
      </c>
      <c r="H100" s="5">
        <v>0</v>
      </c>
      <c r="I100" s="5">
        <v>0.49</v>
      </c>
      <c r="J100" s="5">
        <v>0</v>
      </c>
      <c r="K100" s="5">
        <v>3.56</v>
      </c>
      <c r="L100" s="5">
        <v>3.57</v>
      </c>
      <c r="M100" s="5">
        <v>11.59</v>
      </c>
      <c r="N100" s="5">
        <v>18.510000000000002</v>
      </c>
      <c r="O100" s="5">
        <v>50.32</v>
      </c>
      <c r="P100" s="5">
        <v>105.89</v>
      </c>
      <c r="Q100" s="5">
        <v>213.54</v>
      </c>
      <c r="R100" s="5">
        <v>303.91000000000003</v>
      </c>
      <c r="S100" s="5">
        <v>303.24</v>
      </c>
      <c r="T100" s="5">
        <v>321.76</v>
      </c>
      <c r="U100" s="5">
        <v>254.38</v>
      </c>
      <c r="V100" s="10">
        <v>215.68</v>
      </c>
    </row>
    <row r="101" spans="1:22" x14ac:dyDescent="0.35">
      <c r="A101" s="7" t="s">
        <v>50</v>
      </c>
      <c r="B101" s="24" t="s">
        <v>162</v>
      </c>
      <c r="C101" s="43" t="s">
        <v>127</v>
      </c>
      <c r="D101" s="33">
        <v>0.26869999999999999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1.58</v>
      </c>
      <c r="P101" s="5">
        <v>0</v>
      </c>
      <c r="Q101" s="5">
        <v>0</v>
      </c>
      <c r="R101" s="5">
        <v>0.77</v>
      </c>
      <c r="S101" s="5">
        <v>0.99</v>
      </c>
      <c r="T101" s="5">
        <v>0</v>
      </c>
      <c r="U101" s="5">
        <v>0</v>
      </c>
      <c r="V101" s="10">
        <v>3.65</v>
      </c>
    </row>
    <row r="102" spans="1:22" x14ac:dyDescent="0.35">
      <c r="A102" s="7" t="s">
        <v>50</v>
      </c>
      <c r="B102" s="61" t="s">
        <v>162</v>
      </c>
      <c r="C102" s="63" t="s">
        <v>128</v>
      </c>
      <c r="D102" s="33">
        <v>5.0099999999999999E-2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0.66</v>
      </c>
      <c r="R102" s="5">
        <v>0</v>
      </c>
      <c r="S102" s="5">
        <v>0</v>
      </c>
      <c r="T102" s="5">
        <v>0</v>
      </c>
      <c r="U102" s="5">
        <v>0</v>
      </c>
      <c r="V102" s="10">
        <v>0</v>
      </c>
    </row>
    <row r="103" spans="1:22" x14ac:dyDescent="0.35">
      <c r="A103" s="8" t="s">
        <v>50</v>
      </c>
      <c r="B103" s="60" t="s">
        <v>162</v>
      </c>
      <c r="C103" s="45" t="s">
        <v>102</v>
      </c>
      <c r="D103" s="33">
        <v>0.15559999999999999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0.78</v>
      </c>
      <c r="P103" s="5">
        <v>0</v>
      </c>
      <c r="Q103" s="5">
        <v>0.35</v>
      </c>
      <c r="R103" s="5">
        <v>0.36</v>
      </c>
      <c r="S103" s="5">
        <v>0.44</v>
      </c>
      <c r="T103" s="5">
        <v>0</v>
      </c>
      <c r="U103" s="5">
        <v>0</v>
      </c>
      <c r="V103" s="10">
        <v>1.1000000000000001</v>
      </c>
    </row>
    <row r="104" spans="1:22" x14ac:dyDescent="0.35">
      <c r="A104" s="7" t="s">
        <v>51</v>
      </c>
      <c r="B104" s="24" t="s">
        <v>163</v>
      </c>
      <c r="C104" s="43" t="s">
        <v>127</v>
      </c>
      <c r="D104" s="33">
        <v>0.64500000000000002</v>
      </c>
      <c r="E104" s="5">
        <v>0</v>
      </c>
      <c r="F104" s="5">
        <v>0</v>
      </c>
      <c r="G104" s="5">
        <v>0</v>
      </c>
      <c r="H104" s="5">
        <v>0</v>
      </c>
      <c r="I104" s="5">
        <v>0.95</v>
      </c>
      <c r="J104" s="5">
        <v>0.89</v>
      </c>
      <c r="K104" s="5">
        <v>0</v>
      </c>
      <c r="L104" s="5">
        <v>0</v>
      </c>
      <c r="M104" s="5">
        <v>0</v>
      </c>
      <c r="N104" s="5">
        <v>0</v>
      </c>
      <c r="O104" s="5">
        <v>0.79</v>
      </c>
      <c r="P104" s="5">
        <v>2.2599999999999998</v>
      </c>
      <c r="Q104" s="5">
        <v>0.75</v>
      </c>
      <c r="R104" s="5">
        <v>0.77</v>
      </c>
      <c r="S104" s="5">
        <v>1.98</v>
      </c>
      <c r="T104" s="5">
        <v>1.65</v>
      </c>
      <c r="U104" s="5">
        <v>0</v>
      </c>
      <c r="V104" s="10">
        <v>3.65</v>
      </c>
    </row>
    <row r="105" spans="1:22" x14ac:dyDescent="0.35">
      <c r="A105" s="7" t="s">
        <v>51</v>
      </c>
      <c r="B105" s="61" t="s">
        <v>163</v>
      </c>
      <c r="C105" s="63" t="s">
        <v>128</v>
      </c>
      <c r="D105" s="33">
        <v>0.4511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0.75</v>
      </c>
      <c r="N105" s="5">
        <v>0</v>
      </c>
      <c r="O105" s="5">
        <v>0</v>
      </c>
      <c r="P105" s="5">
        <v>0</v>
      </c>
      <c r="Q105" s="5">
        <v>1.33</v>
      </c>
      <c r="R105" s="5">
        <v>0.66</v>
      </c>
      <c r="S105" s="5">
        <v>1.56</v>
      </c>
      <c r="T105" s="5">
        <v>1.1200000000000001</v>
      </c>
      <c r="U105" s="5">
        <v>1.31</v>
      </c>
      <c r="V105" s="10">
        <v>1.58</v>
      </c>
    </row>
    <row r="106" spans="1:22" x14ac:dyDescent="0.35">
      <c r="A106" s="8" t="s">
        <v>51</v>
      </c>
      <c r="B106" s="60" t="s">
        <v>163</v>
      </c>
      <c r="C106" s="45" t="s">
        <v>102</v>
      </c>
      <c r="D106" s="33">
        <v>0.54469999999999996</v>
      </c>
      <c r="E106" s="5">
        <v>0</v>
      </c>
      <c r="F106" s="5">
        <v>0</v>
      </c>
      <c r="G106" s="5">
        <v>0</v>
      </c>
      <c r="H106" s="5">
        <v>0</v>
      </c>
      <c r="I106" s="5">
        <v>0.49</v>
      </c>
      <c r="J106" s="5">
        <v>0.46</v>
      </c>
      <c r="K106" s="5">
        <v>0</v>
      </c>
      <c r="L106" s="5">
        <v>0</v>
      </c>
      <c r="M106" s="5">
        <v>0.37</v>
      </c>
      <c r="N106" s="5">
        <v>0</v>
      </c>
      <c r="O106" s="5">
        <v>0.39</v>
      </c>
      <c r="P106" s="5">
        <v>1.0900000000000001</v>
      </c>
      <c r="Q106" s="5">
        <v>1.05</v>
      </c>
      <c r="R106" s="5">
        <v>0.71</v>
      </c>
      <c r="S106" s="5">
        <v>1.75</v>
      </c>
      <c r="T106" s="5">
        <v>1.33</v>
      </c>
      <c r="U106" s="5">
        <v>0.83</v>
      </c>
      <c r="V106" s="10">
        <v>2.2000000000000002</v>
      </c>
    </row>
    <row r="107" spans="1:22" x14ac:dyDescent="0.35">
      <c r="A107" s="7" t="s">
        <v>52</v>
      </c>
      <c r="B107" s="24" t="s">
        <v>164</v>
      </c>
      <c r="C107" s="43" t="s">
        <v>127</v>
      </c>
      <c r="D107" s="33">
        <v>0.16120000000000001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0.75</v>
      </c>
      <c r="Q107" s="5">
        <v>0</v>
      </c>
      <c r="R107" s="5">
        <v>0</v>
      </c>
      <c r="S107" s="5">
        <v>0</v>
      </c>
      <c r="T107" s="5">
        <v>1.65</v>
      </c>
      <c r="U107" s="5">
        <v>2.27</v>
      </c>
      <c r="V107" s="10">
        <v>0</v>
      </c>
    </row>
    <row r="108" spans="1:22" x14ac:dyDescent="0.35">
      <c r="A108" s="7" t="s">
        <v>52</v>
      </c>
      <c r="B108" s="24" t="s">
        <v>164</v>
      </c>
      <c r="C108" s="43" t="s">
        <v>128</v>
      </c>
      <c r="D108" s="33">
        <v>0.15040000000000001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0.66</v>
      </c>
      <c r="S108" s="5">
        <v>0</v>
      </c>
      <c r="T108" s="5">
        <v>1.1200000000000001</v>
      </c>
      <c r="U108" s="5">
        <v>0</v>
      </c>
      <c r="V108" s="10">
        <v>1.58</v>
      </c>
    </row>
    <row r="109" spans="1:22" x14ac:dyDescent="0.35">
      <c r="A109" s="8" t="s">
        <v>52</v>
      </c>
      <c r="B109" s="25" t="s">
        <v>164</v>
      </c>
      <c r="C109" s="44" t="s">
        <v>102</v>
      </c>
      <c r="D109" s="33">
        <v>0.15559999999999999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0.36</v>
      </c>
      <c r="Q109" s="5">
        <v>0</v>
      </c>
      <c r="R109" s="5">
        <v>0.36</v>
      </c>
      <c r="S109" s="5">
        <v>0</v>
      </c>
      <c r="T109" s="5">
        <v>1.33</v>
      </c>
      <c r="U109" s="5">
        <v>0.83</v>
      </c>
      <c r="V109" s="10">
        <v>1.1000000000000001</v>
      </c>
    </row>
    <row r="110" spans="1:22" x14ac:dyDescent="0.35">
      <c r="A110" s="7" t="s">
        <v>53</v>
      </c>
      <c r="B110" s="24" t="s">
        <v>165</v>
      </c>
      <c r="C110" s="43" t="s">
        <v>127</v>
      </c>
      <c r="D110" s="33">
        <v>0.80620000000000003</v>
      </c>
      <c r="E110" s="5">
        <v>0</v>
      </c>
      <c r="F110" s="5">
        <v>0</v>
      </c>
      <c r="G110" s="5">
        <v>0.99</v>
      </c>
      <c r="H110" s="5">
        <v>3.08</v>
      </c>
      <c r="I110" s="5">
        <v>0</v>
      </c>
      <c r="J110" s="5">
        <v>2.68</v>
      </c>
      <c r="K110" s="5">
        <v>0.88</v>
      </c>
      <c r="L110" s="5">
        <v>1.58</v>
      </c>
      <c r="M110" s="5">
        <v>0.74</v>
      </c>
      <c r="N110" s="5">
        <v>0</v>
      </c>
      <c r="O110" s="5">
        <v>0</v>
      </c>
      <c r="P110" s="5">
        <v>0</v>
      </c>
      <c r="Q110" s="5">
        <v>0</v>
      </c>
      <c r="R110" s="5">
        <v>1.54</v>
      </c>
      <c r="S110" s="5">
        <v>1.98</v>
      </c>
      <c r="T110" s="5">
        <v>0</v>
      </c>
      <c r="U110" s="5">
        <v>0</v>
      </c>
      <c r="V110" s="10">
        <v>0</v>
      </c>
    </row>
    <row r="111" spans="1:22" x14ac:dyDescent="0.35">
      <c r="A111" s="7" t="s">
        <v>53</v>
      </c>
      <c r="B111" s="24" t="s">
        <v>165</v>
      </c>
      <c r="C111" s="43" t="s">
        <v>128</v>
      </c>
      <c r="D111" s="33">
        <v>0.40100000000000002</v>
      </c>
      <c r="E111" s="5">
        <v>0</v>
      </c>
      <c r="F111" s="5">
        <v>0</v>
      </c>
      <c r="G111" s="5">
        <v>1.04</v>
      </c>
      <c r="H111" s="5">
        <v>0</v>
      </c>
      <c r="I111" s="5">
        <v>0</v>
      </c>
      <c r="J111" s="5">
        <v>0</v>
      </c>
      <c r="K111" s="5">
        <v>0.91</v>
      </c>
      <c r="L111" s="5">
        <v>1.6</v>
      </c>
      <c r="M111" s="5">
        <v>0</v>
      </c>
      <c r="N111" s="5">
        <v>0</v>
      </c>
      <c r="O111" s="5">
        <v>0.77</v>
      </c>
      <c r="P111" s="5">
        <v>0</v>
      </c>
      <c r="Q111" s="5">
        <v>0</v>
      </c>
      <c r="R111" s="5">
        <v>0</v>
      </c>
      <c r="S111" s="5">
        <v>0.78</v>
      </c>
      <c r="T111" s="5">
        <v>1.1200000000000001</v>
      </c>
      <c r="U111" s="5">
        <v>1.31</v>
      </c>
      <c r="V111" s="10">
        <v>0</v>
      </c>
    </row>
    <row r="112" spans="1:22" x14ac:dyDescent="0.35">
      <c r="A112" s="8" t="s">
        <v>53</v>
      </c>
      <c r="B112" s="25" t="s">
        <v>165</v>
      </c>
      <c r="C112" s="44" t="s">
        <v>102</v>
      </c>
      <c r="D112" s="33">
        <v>0.59650000000000003</v>
      </c>
      <c r="E112" s="5">
        <v>0</v>
      </c>
      <c r="F112" s="5">
        <v>0</v>
      </c>
      <c r="G112" s="5">
        <v>1.02</v>
      </c>
      <c r="H112" s="5">
        <v>1.59</v>
      </c>
      <c r="I112" s="5">
        <v>0</v>
      </c>
      <c r="J112" s="5">
        <v>1.37</v>
      </c>
      <c r="K112" s="5">
        <v>0.89</v>
      </c>
      <c r="L112" s="5">
        <v>1.59</v>
      </c>
      <c r="M112" s="5">
        <v>0.37</v>
      </c>
      <c r="N112" s="5">
        <v>0</v>
      </c>
      <c r="O112" s="5">
        <v>0.39</v>
      </c>
      <c r="P112" s="5">
        <v>0</v>
      </c>
      <c r="Q112" s="5">
        <v>0</v>
      </c>
      <c r="R112" s="5">
        <v>0.71</v>
      </c>
      <c r="S112" s="5">
        <v>1.31</v>
      </c>
      <c r="T112" s="5">
        <v>0.67</v>
      </c>
      <c r="U112" s="5">
        <v>0.83</v>
      </c>
      <c r="V112" s="10">
        <v>0</v>
      </c>
    </row>
    <row r="113" spans="1:22" x14ac:dyDescent="0.35">
      <c r="A113" s="7" t="s">
        <v>54</v>
      </c>
      <c r="B113" s="24" t="s">
        <v>166</v>
      </c>
      <c r="C113" s="43" t="s">
        <v>127</v>
      </c>
      <c r="D113" s="33">
        <v>1.0212000000000001</v>
      </c>
      <c r="E113" s="5">
        <v>0</v>
      </c>
      <c r="F113" s="5">
        <v>0</v>
      </c>
      <c r="G113" s="5">
        <v>1.99</v>
      </c>
      <c r="H113" s="5">
        <v>3.08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0.77</v>
      </c>
      <c r="O113" s="5">
        <v>3.16</v>
      </c>
      <c r="P113" s="5">
        <v>1.51</v>
      </c>
      <c r="Q113" s="5">
        <v>1.49</v>
      </c>
      <c r="R113" s="5">
        <v>0</v>
      </c>
      <c r="S113" s="5">
        <v>0.99</v>
      </c>
      <c r="T113" s="5">
        <v>1.65</v>
      </c>
      <c r="U113" s="5">
        <v>2.27</v>
      </c>
      <c r="V113" s="10">
        <v>7.29</v>
      </c>
    </row>
    <row r="114" spans="1:22" x14ac:dyDescent="0.35">
      <c r="A114" s="7" t="s">
        <v>54</v>
      </c>
      <c r="B114" s="24" t="s">
        <v>166</v>
      </c>
      <c r="C114" s="43" t="s">
        <v>128</v>
      </c>
      <c r="D114" s="33">
        <v>0.80200000000000005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0.91</v>
      </c>
      <c r="L114" s="5">
        <v>1.6</v>
      </c>
      <c r="M114" s="5">
        <v>0</v>
      </c>
      <c r="N114" s="5">
        <v>1.54</v>
      </c>
      <c r="O114" s="5">
        <v>0</v>
      </c>
      <c r="P114" s="5">
        <v>0.7</v>
      </c>
      <c r="Q114" s="5">
        <v>0.66</v>
      </c>
      <c r="R114" s="5">
        <v>2.65</v>
      </c>
      <c r="S114" s="5">
        <v>3.12</v>
      </c>
      <c r="T114" s="5">
        <v>0</v>
      </c>
      <c r="U114" s="5">
        <v>0</v>
      </c>
      <c r="V114" s="10">
        <v>1.58</v>
      </c>
    </row>
    <row r="115" spans="1:22" x14ac:dyDescent="0.35">
      <c r="A115" s="8" t="s">
        <v>54</v>
      </c>
      <c r="B115" s="25" t="s">
        <v>166</v>
      </c>
      <c r="C115" s="44" t="s">
        <v>102</v>
      </c>
      <c r="D115" s="33">
        <v>0.90780000000000005</v>
      </c>
      <c r="E115" s="5">
        <v>0</v>
      </c>
      <c r="F115" s="5">
        <v>0</v>
      </c>
      <c r="G115" s="5">
        <v>1.02</v>
      </c>
      <c r="H115" s="5">
        <v>1.59</v>
      </c>
      <c r="I115" s="5">
        <v>0</v>
      </c>
      <c r="J115" s="5">
        <v>0</v>
      </c>
      <c r="K115" s="5">
        <v>0.45</v>
      </c>
      <c r="L115" s="5">
        <v>0.79</v>
      </c>
      <c r="M115" s="5">
        <v>0</v>
      </c>
      <c r="N115" s="5">
        <v>1.1599999999999999</v>
      </c>
      <c r="O115" s="5">
        <v>1.56</v>
      </c>
      <c r="P115" s="5">
        <v>1.0900000000000001</v>
      </c>
      <c r="Q115" s="5">
        <v>1.05</v>
      </c>
      <c r="R115" s="5">
        <v>1.42</v>
      </c>
      <c r="S115" s="5">
        <v>2.1800000000000002</v>
      </c>
      <c r="T115" s="5">
        <v>0.67</v>
      </c>
      <c r="U115" s="5">
        <v>0.83</v>
      </c>
      <c r="V115" s="10">
        <v>3.3</v>
      </c>
    </row>
    <row r="116" spans="1:22" x14ac:dyDescent="0.35">
      <c r="A116" s="7" t="s">
        <v>55</v>
      </c>
      <c r="B116" s="24" t="s">
        <v>167</v>
      </c>
      <c r="C116" s="43" t="s">
        <v>127</v>
      </c>
      <c r="D116" s="33">
        <v>28.8093</v>
      </c>
      <c r="E116" s="5">
        <v>1.1000000000000001</v>
      </c>
      <c r="F116" s="5">
        <v>0</v>
      </c>
      <c r="G116" s="5">
        <v>0</v>
      </c>
      <c r="H116" s="5">
        <v>0</v>
      </c>
      <c r="I116" s="5">
        <v>0.95</v>
      </c>
      <c r="J116" s="5">
        <v>3.57</v>
      </c>
      <c r="K116" s="5">
        <v>5.25</v>
      </c>
      <c r="L116" s="5">
        <v>11.04</v>
      </c>
      <c r="M116" s="5">
        <v>17.09</v>
      </c>
      <c r="N116" s="5">
        <v>20.78</v>
      </c>
      <c r="O116" s="5">
        <v>33.200000000000003</v>
      </c>
      <c r="P116" s="5">
        <v>29.35</v>
      </c>
      <c r="Q116" s="5">
        <v>40.98</v>
      </c>
      <c r="R116" s="5">
        <v>65.260000000000005</v>
      </c>
      <c r="S116" s="5">
        <v>91.17</v>
      </c>
      <c r="T116" s="5">
        <v>112.27</v>
      </c>
      <c r="U116" s="5">
        <v>95.27</v>
      </c>
      <c r="V116" s="10">
        <v>134.88</v>
      </c>
    </row>
    <row r="117" spans="1:22" x14ac:dyDescent="0.35">
      <c r="A117" s="7" t="s">
        <v>55</v>
      </c>
      <c r="B117" s="24" t="s">
        <v>167</v>
      </c>
      <c r="C117" s="43" t="s">
        <v>128</v>
      </c>
      <c r="D117" s="33">
        <v>22.9559</v>
      </c>
      <c r="E117" s="5">
        <v>0</v>
      </c>
      <c r="F117" s="5">
        <v>0</v>
      </c>
      <c r="G117" s="5">
        <v>0</v>
      </c>
      <c r="H117" s="5">
        <v>0</v>
      </c>
      <c r="I117" s="5">
        <v>4.05</v>
      </c>
      <c r="J117" s="5">
        <v>4.7</v>
      </c>
      <c r="K117" s="5">
        <v>9.06</v>
      </c>
      <c r="L117" s="5">
        <v>12</v>
      </c>
      <c r="M117" s="5">
        <v>19.559999999999999</v>
      </c>
      <c r="N117" s="5">
        <v>20.86</v>
      </c>
      <c r="O117" s="5">
        <v>30.03</v>
      </c>
      <c r="P117" s="5">
        <v>27.99</v>
      </c>
      <c r="Q117" s="5">
        <v>27.24</v>
      </c>
      <c r="R117" s="5">
        <v>46.43</v>
      </c>
      <c r="S117" s="5">
        <v>49.11</v>
      </c>
      <c r="T117" s="5">
        <v>52.49</v>
      </c>
      <c r="U117" s="5">
        <v>52.22</v>
      </c>
      <c r="V117" s="10">
        <v>48.86</v>
      </c>
    </row>
    <row r="118" spans="1:22" x14ac:dyDescent="0.35">
      <c r="A118" s="8" t="s">
        <v>55</v>
      </c>
      <c r="B118" s="25" t="s">
        <v>167</v>
      </c>
      <c r="C118" s="44" t="s">
        <v>102</v>
      </c>
      <c r="D118" s="33">
        <v>25.7804</v>
      </c>
      <c r="E118" s="5">
        <v>0.56999999999999995</v>
      </c>
      <c r="F118" s="5">
        <v>0</v>
      </c>
      <c r="G118" s="5">
        <v>0</v>
      </c>
      <c r="H118" s="5">
        <v>0</v>
      </c>
      <c r="I118" s="5">
        <v>2.4500000000000002</v>
      </c>
      <c r="J118" s="5">
        <v>4.12</v>
      </c>
      <c r="K118" s="5">
        <v>7.12</v>
      </c>
      <c r="L118" s="5">
        <v>11.51</v>
      </c>
      <c r="M118" s="5">
        <v>18.309999999999999</v>
      </c>
      <c r="N118" s="5">
        <v>20.82</v>
      </c>
      <c r="O118" s="5">
        <v>31.59</v>
      </c>
      <c r="P118" s="5">
        <v>28.65</v>
      </c>
      <c r="Q118" s="5">
        <v>33.72</v>
      </c>
      <c r="R118" s="5">
        <v>55.16</v>
      </c>
      <c r="S118" s="5">
        <v>67.63</v>
      </c>
      <c r="T118" s="5">
        <v>76.61</v>
      </c>
      <c r="U118" s="5">
        <v>67.95</v>
      </c>
      <c r="V118" s="10">
        <v>74.83</v>
      </c>
    </row>
    <row r="119" spans="1:22" x14ac:dyDescent="0.35">
      <c r="A119" s="7" t="s">
        <v>56</v>
      </c>
      <c r="B119" s="24" t="s">
        <v>168</v>
      </c>
      <c r="C119" s="43" t="s">
        <v>127</v>
      </c>
      <c r="D119" s="33">
        <v>2.8487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0.74</v>
      </c>
      <c r="N119" s="5">
        <v>0</v>
      </c>
      <c r="O119" s="5">
        <v>0</v>
      </c>
      <c r="P119" s="5">
        <v>2.2599999999999998</v>
      </c>
      <c r="Q119" s="5">
        <v>3.73</v>
      </c>
      <c r="R119" s="5">
        <v>6.14</v>
      </c>
      <c r="S119" s="5">
        <v>13.87</v>
      </c>
      <c r="T119" s="5">
        <v>14.86</v>
      </c>
      <c r="U119" s="5">
        <v>24.95</v>
      </c>
      <c r="V119" s="10">
        <v>7.29</v>
      </c>
    </row>
    <row r="120" spans="1:22" x14ac:dyDescent="0.35">
      <c r="A120" s="7" t="s">
        <v>56</v>
      </c>
      <c r="B120" s="24" t="s">
        <v>168</v>
      </c>
      <c r="C120" s="43" t="s">
        <v>128</v>
      </c>
      <c r="D120" s="33">
        <v>0.70169999999999999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0.8</v>
      </c>
      <c r="M120" s="5">
        <v>0</v>
      </c>
      <c r="N120" s="5">
        <v>0.77</v>
      </c>
      <c r="O120" s="5">
        <v>0</v>
      </c>
      <c r="P120" s="5">
        <v>1.4</v>
      </c>
      <c r="Q120" s="5">
        <v>1.99</v>
      </c>
      <c r="R120" s="5">
        <v>1.33</v>
      </c>
      <c r="S120" s="5">
        <v>2.34</v>
      </c>
      <c r="T120" s="5">
        <v>2.23</v>
      </c>
      <c r="U120" s="5">
        <v>0</v>
      </c>
      <c r="V120" s="10">
        <v>0</v>
      </c>
    </row>
    <row r="121" spans="1:22" x14ac:dyDescent="0.35">
      <c r="A121" s="8" t="s">
        <v>56</v>
      </c>
      <c r="B121" s="25" t="s">
        <v>168</v>
      </c>
      <c r="C121" s="44" t="s">
        <v>102</v>
      </c>
      <c r="D121" s="33">
        <v>1.7377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0.4</v>
      </c>
      <c r="M121" s="5">
        <v>0.37</v>
      </c>
      <c r="N121" s="5">
        <v>0.39</v>
      </c>
      <c r="O121" s="5">
        <v>0</v>
      </c>
      <c r="P121" s="5">
        <v>1.81</v>
      </c>
      <c r="Q121" s="5">
        <v>2.81</v>
      </c>
      <c r="R121" s="5">
        <v>3.56</v>
      </c>
      <c r="S121" s="5">
        <v>7.42</v>
      </c>
      <c r="T121" s="5">
        <v>7.33</v>
      </c>
      <c r="U121" s="5">
        <v>9.11</v>
      </c>
      <c r="V121" s="10">
        <v>2.2000000000000002</v>
      </c>
    </row>
    <row r="122" spans="1:22" x14ac:dyDescent="0.35">
      <c r="A122" s="7" t="s">
        <v>57</v>
      </c>
      <c r="B122" s="24" t="s">
        <v>169</v>
      </c>
      <c r="C122" s="43" t="s">
        <v>127</v>
      </c>
      <c r="D122" s="33">
        <v>0.48370000000000002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0.77</v>
      </c>
      <c r="O122" s="5">
        <v>0.79</v>
      </c>
      <c r="P122" s="5">
        <v>0</v>
      </c>
      <c r="Q122" s="5">
        <v>0.75</v>
      </c>
      <c r="R122" s="5">
        <v>0.77</v>
      </c>
      <c r="S122" s="5">
        <v>3.96</v>
      </c>
      <c r="T122" s="5">
        <v>0</v>
      </c>
      <c r="U122" s="5">
        <v>2.27</v>
      </c>
      <c r="V122" s="10">
        <v>0</v>
      </c>
    </row>
    <row r="123" spans="1:22" x14ac:dyDescent="0.35">
      <c r="A123" s="7" t="s">
        <v>57</v>
      </c>
      <c r="B123" s="24" t="s">
        <v>169</v>
      </c>
      <c r="C123" s="43" t="s">
        <v>128</v>
      </c>
      <c r="D123" s="33">
        <v>0.20050000000000001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0.77</v>
      </c>
      <c r="O123" s="5">
        <v>0</v>
      </c>
      <c r="P123" s="5">
        <v>0</v>
      </c>
      <c r="Q123" s="5">
        <v>0</v>
      </c>
      <c r="R123" s="5">
        <v>0.66</v>
      </c>
      <c r="S123" s="5">
        <v>0</v>
      </c>
      <c r="T123" s="5">
        <v>1.1200000000000001</v>
      </c>
      <c r="U123" s="5">
        <v>0</v>
      </c>
      <c r="V123" s="10">
        <v>1.58</v>
      </c>
    </row>
    <row r="124" spans="1:22" x14ac:dyDescent="0.35">
      <c r="A124" s="8" t="s">
        <v>57</v>
      </c>
      <c r="B124" s="25" t="s">
        <v>169</v>
      </c>
      <c r="C124" s="44" t="s">
        <v>102</v>
      </c>
      <c r="D124" s="33">
        <v>0.3372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0.77</v>
      </c>
      <c r="O124" s="5">
        <v>0.39</v>
      </c>
      <c r="P124" s="5">
        <v>0</v>
      </c>
      <c r="Q124" s="5">
        <v>0.35</v>
      </c>
      <c r="R124" s="5">
        <v>0.71</v>
      </c>
      <c r="S124" s="5">
        <v>1.75</v>
      </c>
      <c r="T124" s="5">
        <v>0.67</v>
      </c>
      <c r="U124" s="5">
        <v>0.83</v>
      </c>
      <c r="V124" s="10">
        <v>1.1000000000000001</v>
      </c>
    </row>
    <row r="125" spans="1:22" x14ac:dyDescent="0.35">
      <c r="A125" s="7" t="s">
        <v>58</v>
      </c>
      <c r="B125" s="24" t="s">
        <v>170</v>
      </c>
      <c r="C125" s="43" t="s">
        <v>127</v>
      </c>
      <c r="D125" s="33">
        <v>0.215</v>
      </c>
      <c r="E125" s="5">
        <v>2.2000000000000002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1.58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10">
        <v>0</v>
      </c>
    </row>
    <row r="126" spans="1:22" x14ac:dyDescent="0.35">
      <c r="A126" s="7" t="s">
        <v>58</v>
      </c>
      <c r="B126" s="24" t="s">
        <v>170</v>
      </c>
      <c r="C126" s="43" t="s">
        <v>128</v>
      </c>
      <c r="D126" s="33">
        <v>0.15040000000000001</v>
      </c>
      <c r="E126" s="5">
        <v>2.33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0.66</v>
      </c>
      <c r="S126" s="5">
        <v>0</v>
      </c>
      <c r="T126" s="5">
        <v>0</v>
      </c>
      <c r="U126" s="5">
        <v>0</v>
      </c>
      <c r="V126" s="10">
        <v>0</v>
      </c>
    </row>
    <row r="127" spans="1:22" x14ac:dyDescent="0.35">
      <c r="A127" s="8" t="s">
        <v>58</v>
      </c>
      <c r="B127" s="25" t="s">
        <v>170</v>
      </c>
      <c r="C127" s="44" t="s">
        <v>102</v>
      </c>
      <c r="D127" s="33">
        <v>0.18160000000000001</v>
      </c>
      <c r="E127" s="5">
        <v>2.27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0.79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0.36</v>
      </c>
      <c r="S127" s="5">
        <v>0</v>
      </c>
      <c r="T127" s="5">
        <v>0</v>
      </c>
      <c r="U127" s="5">
        <v>0</v>
      </c>
      <c r="V127" s="10">
        <v>0</v>
      </c>
    </row>
    <row r="128" spans="1:22" x14ac:dyDescent="0.35">
      <c r="A128" s="7" t="s">
        <v>59</v>
      </c>
      <c r="B128" s="24" t="s">
        <v>171</v>
      </c>
      <c r="C128" s="43" t="s">
        <v>127</v>
      </c>
      <c r="D128" s="33">
        <v>0.69869999999999999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0.89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2.2599999999999998</v>
      </c>
      <c r="Q128" s="5">
        <v>2.2400000000000002</v>
      </c>
      <c r="R128" s="5">
        <v>2.2999999999999998</v>
      </c>
      <c r="S128" s="5">
        <v>1.98</v>
      </c>
      <c r="T128" s="5">
        <v>1.65</v>
      </c>
      <c r="U128" s="5">
        <v>0</v>
      </c>
      <c r="V128" s="10">
        <v>0</v>
      </c>
    </row>
    <row r="129" spans="1:22" x14ac:dyDescent="0.35">
      <c r="A129" s="7" t="s">
        <v>59</v>
      </c>
      <c r="B129" s="61" t="s">
        <v>171</v>
      </c>
      <c r="C129" s="63" t="s">
        <v>128</v>
      </c>
      <c r="D129" s="33">
        <v>0.30070000000000002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0.8</v>
      </c>
      <c r="M129" s="5">
        <v>0</v>
      </c>
      <c r="N129" s="5">
        <v>0.77</v>
      </c>
      <c r="O129" s="5">
        <v>0</v>
      </c>
      <c r="P129" s="5">
        <v>0.7</v>
      </c>
      <c r="Q129" s="5">
        <v>0.66</v>
      </c>
      <c r="R129" s="5">
        <v>0.66</v>
      </c>
      <c r="S129" s="5">
        <v>0</v>
      </c>
      <c r="T129" s="5">
        <v>0</v>
      </c>
      <c r="U129" s="5">
        <v>1.31</v>
      </c>
      <c r="V129" s="10">
        <v>0</v>
      </c>
    </row>
    <row r="130" spans="1:22" x14ac:dyDescent="0.35">
      <c r="A130" s="8" t="s">
        <v>59</v>
      </c>
      <c r="B130" s="60" t="s">
        <v>171</v>
      </c>
      <c r="C130" s="45" t="s">
        <v>102</v>
      </c>
      <c r="D130" s="33">
        <v>0.49280000000000002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0.46</v>
      </c>
      <c r="K130" s="5">
        <v>0</v>
      </c>
      <c r="L130" s="5">
        <v>0.4</v>
      </c>
      <c r="M130" s="5">
        <v>0</v>
      </c>
      <c r="N130" s="5">
        <v>0.39</v>
      </c>
      <c r="O130" s="5">
        <v>0</v>
      </c>
      <c r="P130" s="5">
        <v>1.45</v>
      </c>
      <c r="Q130" s="5">
        <v>1.4</v>
      </c>
      <c r="R130" s="5">
        <v>1.42</v>
      </c>
      <c r="S130" s="5">
        <v>0.87</v>
      </c>
      <c r="T130" s="5">
        <v>0.67</v>
      </c>
      <c r="U130" s="5">
        <v>0.83</v>
      </c>
      <c r="V130" s="10">
        <v>0</v>
      </c>
    </row>
    <row r="131" spans="1:22" x14ac:dyDescent="0.35">
      <c r="A131" s="7" t="s">
        <v>60</v>
      </c>
      <c r="B131" s="24" t="s">
        <v>172</v>
      </c>
      <c r="C131" s="43" t="s">
        <v>127</v>
      </c>
      <c r="D131" s="33">
        <v>3.9237000000000002</v>
      </c>
      <c r="E131" s="5">
        <v>0</v>
      </c>
      <c r="F131" s="5">
        <v>1.08</v>
      </c>
      <c r="G131" s="5">
        <v>0</v>
      </c>
      <c r="H131" s="5">
        <v>2.0499999999999998</v>
      </c>
      <c r="I131" s="5">
        <v>0.95</v>
      </c>
      <c r="J131" s="5">
        <v>3.57</v>
      </c>
      <c r="K131" s="5">
        <v>0.88</v>
      </c>
      <c r="L131" s="5">
        <v>0</v>
      </c>
      <c r="M131" s="5">
        <v>1.49</v>
      </c>
      <c r="N131" s="5">
        <v>3.08</v>
      </c>
      <c r="O131" s="5">
        <v>8.69</v>
      </c>
      <c r="P131" s="5">
        <v>3.01</v>
      </c>
      <c r="Q131" s="5">
        <v>3.73</v>
      </c>
      <c r="R131" s="5">
        <v>6.14</v>
      </c>
      <c r="S131" s="5">
        <v>7.93</v>
      </c>
      <c r="T131" s="5">
        <v>14.86</v>
      </c>
      <c r="U131" s="5">
        <v>15.88</v>
      </c>
      <c r="V131" s="10">
        <v>21.87</v>
      </c>
    </row>
    <row r="132" spans="1:22" x14ac:dyDescent="0.35">
      <c r="A132" s="7" t="s">
        <v>60</v>
      </c>
      <c r="B132" s="61" t="s">
        <v>172</v>
      </c>
      <c r="C132" s="63" t="s">
        <v>128</v>
      </c>
      <c r="D132" s="33">
        <v>3.0072999999999999</v>
      </c>
      <c r="E132" s="5">
        <v>0</v>
      </c>
      <c r="F132" s="5">
        <v>0</v>
      </c>
      <c r="G132" s="5">
        <v>0</v>
      </c>
      <c r="H132" s="5">
        <v>0</v>
      </c>
      <c r="I132" s="5">
        <v>1.01</v>
      </c>
      <c r="J132" s="5">
        <v>1.88</v>
      </c>
      <c r="K132" s="5">
        <v>0.91</v>
      </c>
      <c r="L132" s="5">
        <v>1.6</v>
      </c>
      <c r="M132" s="5">
        <v>3.76</v>
      </c>
      <c r="N132" s="5">
        <v>1.54</v>
      </c>
      <c r="O132" s="5">
        <v>2.31</v>
      </c>
      <c r="P132" s="5">
        <v>5.6</v>
      </c>
      <c r="Q132" s="5">
        <v>3.99</v>
      </c>
      <c r="R132" s="5">
        <v>1.99</v>
      </c>
      <c r="S132" s="5">
        <v>7.02</v>
      </c>
      <c r="T132" s="5">
        <v>4.47</v>
      </c>
      <c r="U132" s="5">
        <v>6.53</v>
      </c>
      <c r="V132" s="10">
        <v>14.19</v>
      </c>
    </row>
    <row r="133" spans="1:22" x14ac:dyDescent="0.35">
      <c r="A133" s="8" t="s">
        <v>60</v>
      </c>
      <c r="B133" s="60" t="s">
        <v>172</v>
      </c>
      <c r="C133" s="45" t="s">
        <v>102</v>
      </c>
      <c r="D133" s="33">
        <v>3.4495</v>
      </c>
      <c r="E133" s="5">
        <v>0</v>
      </c>
      <c r="F133" s="5">
        <v>0.56000000000000005</v>
      </c>
      <c r="G133" s="5">
        <v>0</v>
      </c>
      <c r="H133" s="5">
        <v>1.06</v>
      </c>
      <c r="I133" s="5">
        <v>0.98</v>
      </c>
      <c r="J133" s="5">
        <v>2.75</v>
      </c>
      <c r="K133" s="5">
        <v>0.89</v>
      </c>
      <c r="L133" s="5">
        <v>0.79</v>
      </c>
      <c r="M133" s="5">
        <v>2.62</v>
      </c>
      <c r="N133" s="5">
        <v>2.31</v>
      </c>
      <c r="O133" s="5">
        <v>5.46</v>
      </c>
      <c r="P133" s="5">
        <v>4.3499999999999996</v>
      </c>
      <c r="Q133" s="5">
        <v>3.86</v>
      </c>
      <c r="R133" s="5">
        <v>3.91</v>
      </c>
      <c r="S133" s="5">
        <v>7.42</v>
      </c>
      <c r="T133" s="5">
        <v>8.66</v>
      </c>
      <c r="U133" s="5">
        <v>9.94</v>
      </c>
      <c r="V133" s="10">
        <v>16.510000000000002</v>
      </c>
    </row>
    <row r="134" spans="1:22" x14ac:dyDescent="0.35">
      <c r="A134" s="7" t="s">
        <v>61</v>
      </c>
      <c r="B134" s="28" t="s">
        <v>173</v>
      </c>
      <c r="C134" s="43" t="s">
        <v>127</v>
      </c>
      <c r="D134" s="33">
        <v>1.8274999999999999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0.77</v>
      </c>
      <c r="O134" s="5">
        <v>0.79</v>
      </c>
      <c r="P134" s="5">
        <v>3.01</v>
      </c>
      <c r="Q134" s="5">
        <v>1.49</v>
      </c>
      <c r="R134" s="5">
        <v>3.84</v>
      </c>
      <c r="S134" s="5">
        <v>10.9</v>
      </c>
      <c r="T134" s="5">
        <v>4.95</v>
      </c>
      <c r="U134" s="5">
        <v>15.88</v>
      </c>
      <c r="V134" s="10">
        <v>0</v>
      </c>
    </row>
    <row r="135" spans="1:22" x14ac:dyDescent="0.35">
      <c r="A135" s="7" t="s">
        <v>61</v>
      </c>
      <c r="B135" s="62" t="s">
        <v>173</v>
      </c>
      <c r="C135" s="63" t="s">
        <v>128</v>
      </c>
      <c r="D135" s="33">
        <v>154.77690000000001</v>
      </c>
      <c r="E135" s="5">
        <v>0</v>
      </c>
      <c r="F135" s="5">
        <v>0</v>
      </c>
      <c r="G135" s="5">
        <v>0</v>
      </c>
      <c r="H135" s="5">
        <v>0</v>
      </c>
      <c r="I135" s="5">
        <v>1.01</v>
      </c>
      <c r="J135" s="5">
        <v>9.39</v>
      </c>
      <c r="K135" s="5">
        <v>24.46</v>
      </c>
      <c r="L135" s="5">
        <v>68.8</v>
      </c>
      <c r="M135" s="5">
        <v>127.11</v>
      </c>
      <c r="N135" s="5">
        <v>188.48</v>
      </c>
      <c r="O135" s="5">
        <v>187.12</v>
      </c>
      <c r="P135" s="5">
        <v>209.23</v>
      </c>
      <c r="Q135" s="5">
        <v>273.73</v>
      </c>
      <c r="R135" s="5">
        <v>344.94</v>
      </c>
      <c r="S135" s="5">
        <v>324.27</v>
      </c>
      <c r="T135" s="5">
        <v>327.23</v>
      </c>
      <c r="U135" s="5">
        <v>296.33999999999997</v>
      </c>
      <c r="V135" s="10">
        <v>222.25</v>
      </c>
    </row>
    <row r="136" spans="1:22" x14ac:dyDescent="0.35">
      <c r="A136" s="8" t="s">
        <v>61</v>
      </c>
      <c r="B136" s="29" t="s">
        <v>173</v>
      </c>
      <c r="C136" s="45" t="s">
        <v>102</v>
      </c>
      <c r="D136" s="33">
        <v>80.972300000000004</v>
      </c>
      <c r="E136" s="5">
        <v>0</v>
      </c>
      <c r="F136" s="5">
        <v>0</v>
      </c>
      <c r="G136" s="5">
        <v>0</v>
      </c>
      <c r="H136" s="5">
        <v>0</v>
      </c>
      <c r="I136" s="5">
        <v>0.49</v>
      </c>
      <c r="J136" s="5">
        <v>4.58</v>
      </c>
      <c r="K136" s="5">
        <v>12.02</v>
      </c>
      <c r="L136" s="5">
        <v>34.15</v>
      </c>
      <c r="M136" s="5">
        <v>63.16</v>
      </c>
      <c r="N136" s="5">
        <v>94.46</v>
      </c>
      <c r="O136" s="5">
        <v>95.17</v>
      </c>
      <c r="P136" s="5">
        <v>109.88</v>
      </c>
      <c r="Q136" s="5">
        <v>145.4</v>
      </c>
      <c r="R136" s="5">
        <v>186.83</v>
      </c>
      <c r="S136" s="5">
        <v>186.3</v>
      </c>
      <c r="T136" s="5">
        <v>197.19</v>
      </c>
      <c r="U136" s="5">
        <v>193.89</v>
      </c>
      <c r="V136" s="10">
        <v>155.16</v>
      </c>
    </row>
    <row r="137" spans="1:22" x14ac:dyDescent="0.35">
      <c r="A137" s="8" t="s">
        <v>62</v>
      </c>
      <c r="B137" s="30" t="s">
        <v>174</v>
      </c>
      <c r="C137" s="45" t="s">
        <v>128</v>
      </c>
      <c r="D137" s="33">
        <v>3.8593999999999999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0.8</v>
      </c>
      <c r="M137" s="5">
        <v>0.75</v>
      </c>
      <c r="N137" s="5">
        <v>1.54</v>
      </c>
      <c r="O137" s="5">
        <v>0.77</v>
      </c>
      <c r="P137" s="5">
        <v>4.9000000000000004</v>
      </c>
      <c r="Q137" s="5">
        <v>4.6500000000000004</v>
      </c>
      <c r="R137" s="5">
        <v>5.97</v>
      </c>
      <c r="S137" s="5">
        <v>7.02</v>
      </c>
      <c r="T137" s="5">
        <v>17.87</v>
      </c>
      <c r="U137" s="5">
        <v>13.05</v>
      </c>
      <c r="V137" s="10">
        <v>22.07</v>
      </c>
    </row>
    <row r="138" spans="1:22" x14ac:dyDescent="0.35">
      <c r="A138" s="8" t="s">
        <v>63</v>
      </c>
      <c r="B138" s="30" t="s">
        <v>175</v>
      </c>
      <c r="C138" s="45" t="s">
        <v>128</v>
      </c>
      <c r="D138" s="33">
        <v>0.75180000000000002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0.8</v>
      </c>
      <c r="M138" s="5">
        <v>0</v>
      </c>
      <c r="N138" s="5">
        <v>0</v>
      </c>
      <c r="O138" s="5">
        <v>0</v>
      </c>
      <c r="P138" s="5">
        <v>0.7</v>
      </c>
      <c r="Q138" s="5">
        <v>1.33</v>
      </c>
      <c r="R138" s="5">
        <v>1.33</v>
      </c>
      <c r="S138" s="5">
        <v>2.34</v>
      </c>
      <c r="T138" s="5">
        <v>2.23</v>
      </c>
      <c r="U138" s="5">
        <v>3.92</v>
      </c>
      <c r="V138" s="10">
        <v>1.58</v>
      </c>
    </row>
    <row r="139" spans="1:22" x14ac:dyDescent="0.35">
      <c r="A139" s="8" t="s">
        <v>64</v>
      </c>
      <c r="B139" s="30" t="s">
        <v>176</v>
      </c>
      <c r="C139" s="45" t="s">
        <v>128</v>
      </c>
      <c r="D139" s="33">
        <v>13.081899999999999</v>
      </c>
      <c r="E139" s="5">
        <v>0</v>
      </c>
      <c r="F139" s="5">
        <v>0</v>
      </c>
      <c r="G139" s="5">
        <v>0</v>
      </c>
      <c r="H139" s="5">
        <v>0</v>
      </c>
      <c r="I139" s="5">
        <v>2.02</v>
      </c>
      <c r="J139" s="5">
        <v>3.76</v>
      </c>
      <c r="K139" s="5">
        <v>11.78</v>
      </c>
      <c r="L139" s="5">
        <v>13.6</v>
      </c>
      <c r="M139" s="5">
        <v>27.08</v>
      </c>
      <c r="N139" s="5">
        <v>18.54</v>
      </c>
      <c r="O139" s="5">
        <v>21.56</v>
      </c>
      <c r="P139" s="5">
        <v>24.49</v>
      </c>
      <c r="Q139" s="5">
        <v>22.59</v>
      </c>
      <c r="R139" s="5">
        <v>16.579999999999998</v>
      </c>
      <c r="S139" s="5">
        <v>14.03</v>
      </c>
      <c r="T139" s="5">
        <v>15.64</v>
      </c>
      <c r="U139" s="5">
        <v>10.44</v>
      </c>
      <c r="V139" s="10">
        <v>4.7300000000000004</v>
      </c>
    </row>
    <row r="140" spans="1:22" x14ac:dyDescent="0.35">
      <c r="A140" s="8" t="s">
        <v>65</v>
      </c>
      <c r="B140" s="30" t="s">
        <v>177</v>
      </c>
      <c r="C140" s="45" t="s">
        <v>128</v>
      </c>
      <c r="D140" s="33">
        <v>40.9497</v>
      </c>
      <c r="E140" s="5">
        <v>0</v>
      </c>
      <c r="F140" s="5">
        <v>0</v>
      </c>
      <c r="G140" s="5">
        <v>0</v>
      </c>
      <c r="H140" s="5">
        <v>0</v>
      </c>
      <c r="I140" s="5">
        <v>1.01</v>
      </c>
      <c r="J140" s="5">
        <v>1.88</v>
      </c>
      <c r="K140" s="5">
        <v>1.81</v>
      </c>
      <c r="L140" s="5">
        <v>8</v>
      </c>
      <c r="M140" s="5">
        <v>14.29</v>
      </c>
      <c r="N140" s="5">
        <v>24.72</v>
      </c>
      <c r="O140" s="5">
        <v>66.989999999999995</v>
      </c>
      <c r="P140" s="5">
        <v>68.58</v>
      </c>
      <c r="Q140" s="5">
        <v>93.68</v>
      </c>
      <c r="R140" s="5">
        <v>84.91</v>
      </c>
      <c r="S140" s="5">
        <v>95.1</v>
      </c>
      <c r="T140" s="5">
        <v>84.88</v>
      </c>
      <c r="U140" s="5">
        <v>82.24</v>
      </c>
      <c r="V140" s="10">
        <v>56.74</v>
      </c>
    </row>
    <row r="141" spans="1:22" x14ac:dyDescent="0.35">
      <c r="A141" s="8" t="s">
        <v>66</v>
      </c>
      <c r="B141" s="30" t="s">
        <v>178</v>
      </c>
      <c r="C141" s="45" t="s">
        <v>128</v>
      </c>
      <c r="D141" s="33">
        <v>0.4511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0.77</v>
      </c>
      <c r="P141" s="5">
        <v>0</v>
      </c>
      <c r="Q141" s="5">
        <v>1.33</v>
      </c>
      <c r="R141" s="5">
        <v>1.33</v>
      </c>
      <c r="S141" s="5">
        <v>0.78</v>
      </c>
      <c r="T141" s="5">
        <v>1.1200000000000001</v>
      </c>
      <c r="U141" s="5">
        <v>1.31</v>
      </c>
      <c r="V141" s="10">
        <v>1.58</v>
      </c>
    </row>
    <row r="142" spans="1:22" x14ac:dyDescent="0.35">
      <c r="A142" s="8" t="s">
        <v>67</v>
      </c>
      <c r="B142" s="29" t="s">
        <v>179</v>
      </c>
      <c r="C142" s="45" t="s">
        <v>128</v>
      </c>
      <c r="D142" s="33">
        <v>21.001100000000001</v>
      </c>
      <c r="E142" s="5">
        <v>0</v>
      </c>
      <c r="F142" s="5">
        <v>0</v>
      </c>
      <c r="G142" s="5">
        <v>0</v>
      </c>
      <c r="H142" s="5">
        <v>1.0900000000000001</v>
      </c>
      <c r="I142" s="5">
        <v>3.03</v>
      </c>
      <c r="J142" s="5">
        <v>1.88</v>
      </c>
      <c r="K142" s="5">
        <v>2.72</v>
      </c>
      <c r="L142" s="5">
        <v>5.6</v>
      </c>
      <c r="M142" s="5">
        <v>9.7799999999999994</v>
      </c>
      <c r="N142" s="5">
        <v>23.95</v>
      </c>
      <c r="O142" s="5">
        <v>28.49</v>
      </c>
      <c r="P142" s="5">
        <v>34.29</v>
      </c>
      <c r="Q142" s="5">
        <v>35.21</v>
      </c>
      <c r="R142" s="5">
        <v>43.12</v>
      </c>
      <c r="S142" s="5">
        <v>38.19</v>
      </c>
      <c r="T142" s="5">
        <v>45.79</v>
      </c>
      <c r="U142" s="5">
        <v>40.47</v>
      </c>
      <c r="V142" s="10">
        <v>53.59</v>
      </c>
    </row>
    <row r="143" spans="1:22" x14ac:dyDescent="0.35">
      <c r="A143" s="8" t="s">
        <v>68</v>
      </c>
      <c r="B143" s="30" t="s">
        <v>180</v>
      </c>
      <c r="C143" s="45" t="s">
        <v>128</v>
      </c>
      <c r="D143" s="33">
        <v>3.3081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0.91</v>
      </c>
      <c r="L143" s="5">
        <v>0</v>
      </c>
      <c r="M143" s="5">
        <v>1.5</v>
      </c>
      <c r="N143" s="5">
        <v>2.3199999999999998</v>
      </c>
      <c r="O143" s="5">
        <v>5.39</v>
      </c>
      <c r="P143" s="5">
        <v>4.2</v>
      </c>
      <c r="Q143" s="5">
        <v>3.99</v>
      </c>
      <c r="R143" s="5">
        <v>7.96</v>
      </c>
      <c r="S143" s="5">
        <v>10.91</v>
      </c>
      <c r="T143" s="5">
        <v>6.7</v>
      </c>
      <c r="U143" s="5">
        <v>7.83</v>
      </c>
      <c r="V143" s="10">
        <v>4.7300000000000004</v>
      </c>
    </row>
    <row r="144" spans="1:22" x14ac:dyDescent="0.35">
      <c r="A144" s="8" t="s">
        <v>69</v>
      </c>
      <c r="B144" s="30" t="s">
        <v>181</v>
      </c>
      <c r="C144" s="45" t="s">
        <v>127</v>
      </c>
      <c r="D144" s="33">
        <v>2.3649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2.97</v>
      </c>
      <c r="N144" s="5">
        <v>2.31</v>
      </c>
      <c r="O144" s="5">
        <v>2.37</v>
      </c>
      <c r="P144" s="5">
        <v>3.01</v>
      </c>
      <c r="Q144" s="5">
        <v>5.22</v>
      </c>
      <c r="R144" s="5">
        <v>2.2999999999999998</v>
      </c>
      <c r="S144" s="5">
        <v>10.9</v>
      </c>
      <c r="T144" s="5">
        <v>3.3</v>
      </c>
      <c r="U144" s="5">
        <v>9.07</v>
      </c>
      <c r="V144" s="10">
        <v>10.94</v>
      </c>
    </row>
    <row r="145" spans="1:22" x14ac:dyDescent="0.35">
      <c r="A145" s="8" t="s">
        <v>70</v>
      </c>
      <c r="B145" s="30" t="s">
        <v>182</v>
      </c>
      <c r="C145" s="45" t="s">
        <v>127</v>
      </c>
      <c r="D145" s="33">
        <v>140.2303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0.79</v>
      </c>
      <c r="M145" s="5">
        <v>2.23</v>
      </c>
      <c r="N145" s="5">
        <v>8.4700000000000006</v>
      </c>
      <c r="O145" s="5">
        <v>50.59</v>
      </c>
      <c r="P145" s="5">
        <v>121.18</v>
      </c>
      <c r="Q145" s="5">
        <v>274.18</v>
      </c>
      <c r="R145" s="5">
        <v>471.38</v>
      </c>
      <c r="S145" s="5">
        <v>582.73</v>
      </c>
      <c r="T145" s="5">
        <v>668.65</v>
      </c>
      <c r="U145" s="5">
        <v>601.14</v>
      </c>
      <c r="V145" s="10">
        <v>470.27</v>
      </c>
    </row>
    <row r="146" spans="1:22" x14ac:dyDescent="0.35">
      <c r="A146" s="8" t="s">
        <v>71</v>
      </c>
      <c r="B146" s="30" t="s">
        <v>183</v>
      </c>
      <c r="C146" s="45" t="s">
        <v>127</v>
      </c>
      <c r="D146" s="33">
        <v>11.9322</v>
      </c>
      <c r="E146" s="5">
        <v>0</v>
      </c>
      <c r="F146" s="5">
        <v>0</v>
      </c>
      <c r="G146" s="5">
        <v>0</v>
      </c>
      <c r="H146" s="5">
        <v>10.25</v>
      </c>
      <c r="I146" s="5">
        <v>12.37</v>
      </c>
      <c r="J146" s="5">
        <v>27.68</v>
      </c>
      <c r="K146" s="5">
        <v>30.65</v>
      </c>
      <c r="L146" s="5">
        <v>36.26</v>
      </c>
      <c r="M146" s="5">
        <v>22.29</v>
      </c>
      <c r="N146" s="5">
        <v>20.010000000000002</v>
      </c>
      <c r="O146" s="5">
        <v>7.11</v>
      </c>
      <c r="P146" s="5">
        <v>5.27</v>
      </c>
      <c r="Q146" s="5">
        <v>0.75</v>
      </c>
      <c r="R146" s="5">
        <v>4.6100000000000003</v>
      </c>
      <c r="S146" s="5">
        <v>2.97</v>
      </c>
      <c r="T146" s="5">
        <v>3.3</v>
      </c>
      <c r="U146" s="5">
        <v>4.54</v>
      </c>
      <c r="V146" s="10">
        <v>3.65</v>
      </c>
    </row>
    <row r="147" spans="1:22" x14ac:dyDescent="0.35">
      <c r="A147" s="8" t="s">
        <v>72</v>
      </c>
      <c r="B147" s="30" t="s">
        <v>184</v>
      </c>
      <c r="C147" s="45" t="s">
        <v>127</v>
      </c>
      <c r="D147" s="33">
        <v>0.16120000000000001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0.79</v>
      </c>
      <c r="P147" s="5">
        <v>0</v>
      </c>
      <c r="Q147" s="5">
        <v>0.75</v>
      </c>
      <c r="R147" s="5">
        <v>0.77</v>
      </c>
      <c r="S147" s="5">
        <v>0</v>
      </c>
      <c r="T147" s="5">
        <v>0</v>
      </c>
      <c r="U147" s="5">
        <v>0</v>
      </c>
      <c r="V147" s="10">
        <v>0</v>
      </c>
    </row>
    <row r="148" spans="1:22" x14ac:dyDescent="0.35">
      <c r="A148" s="7" t="s">
        <v>73</v>
      </c>
      <c r="B148" s="31" t="s">
        <v>185</v>
      </c>
      <c r="C148" s="43" t="s">
        <v>127</v>
      </c>
      <c r="D148" s="33">
        <v>33.1629</v>
      </c>
      <c r="E148" s="5">
        <v>3.31</v>
      </c>
      <c r="F148" s="5">
        <v>0</v>
      </c>
      <c r="G148" s="5">
        <v>0</v>
      </c>
      <c r="H148" s="5">
        <v>1.03</v>
      </c>
      <c r="I148" s="5">
        <v>0</v>
      </c>
      <c r="J148" s="5">
        <v>0</v>
      </c>
      <c r="K148" s="5">
        <v>6.13</v>
      </c>
      <c r="L148" s="5">
        <v>5.52</v>
      </c>
      <c r="M148" s="5">
        <v>17.09</v>
      </c>
      <c r="N148" s="5">
        <v>28.48</v>
      </c>
      <c r="O148" s="5">
        <v>39.520000000000003</v>
      </c>
      <c r="P148" s="5">
        <v>51.94</v>
      </c>
      <c r="Q148" s="5">
        <v>62.59</v>
      </c>
      <c r="R148" s="5">
        <v>86.75</v>
      </c>
      <c r="S148" s="5">
        <v>86.22</v>
      </c>
      <c r="T148" s="5">
        <v>117.22</v>
      </c>
      <c r="U148" s="5">
        <v>104.35</v>
      </c>
      <c r="V148" s="10">
        <v>69.260000000000005</v>
      </c>
    </row>
    <row r="149" spans="1:22" x14ac:dyDescent="0.35">
      <c r="A149" s="7" t="s">
        <v>73</v>
      </c>
      <c r="B149" s="24" t="s">
        <v>185</v>
      </c>
      <c r="C149" s="43" t="s">
        <v>128</v>
      </c>
      <c r="D149" s="33">
        <v>16.590399999999999</v>
      </c>
      <c r="E149" s="5">
        <v>5.84</v>
      </c>
      <c r="F149" s="5">
        <v>1.1499999999999999</v>
      </c>
      <c r="G149" s="5">
        <v>0</v>
      </c>
      <c r="H149" s="5">
        <v>0</v>
      </c>
      <c r="I149" s="5">
        <v>0</v>
      </c>
      <c r="J149" s="5">
        <v>0.94</v>
      </c>
      <c r="K149" s="5">
        <v>0.91</v>
      </c>
      <c r="L149" s="5">
        <v>1.6</v>
      </c>
      <c r="M149" s="5">
        <v>5.26</v>
      </c>
      <c r="N149" s="5">
        <v>8.5</v>
      </c>
      <c r="O149" s="5">
        <v>13.86</v>
      </c>
      <c r="P149" s="5">
        <v>16.79</v>
      </c>
      <c r="Q149" s="5">
        <v>33.22</v>
      </c>
      <c r="R149" s="5">
        <v>41.13</v>
      </c>
      <c r="S149" s="5">
        <v>45.99</v>
      </c>
      <c r="T149" s="5">
        <v>45.79</v>
      </c>
      <c r="U149" s="5">
        <v>31.33</v>
      </c>
      <c r="V149" s="10">
        <v>39.409999999999997</v>
      </c>
    </row>
    <row r="150" spans="1:22" x14ac:dyDescent="0.35">
      <c r="A150" s="8" t="s">
        <v>73</v>
      </c>
      <c r="B150" s="25" t="s">
        <v>185</v>
      </c>
      <c r="C150" s="44" t="s">
        <v>102</v>
      </c>
      <c r="D150" s="33">
        <v>24.587399999999999</v>
      </c>
      <c r="E150" s="5">
        <v>4.53</v>
      </c>
      <c r="F150" s="5">
        <v>0.56000000000000005</v>
      </c>
      <c r="G150" s="5">
        <v>0</v>
      </c>
      <c r="H150" s="5">
        <v>0.53</v>
      </c>
      <c r="I150" s="5">
        <v>0</v>
      </c>
      <c r="J150" s="5">
        <v>0.46</v>
      </c>
      <c r="K150" s="5">
        <v>3.56</v>
      </c>
      <c r="L150" s="5">
        <v>3.57</v>
      </c>
      <c r="M150" s="5">
        <v>11.21</v>
      </c>
      <c r="N150" s="5">
        <v>18.510000000000002</v>
      </c>
      <c r="O150" s="5">
        <v>26.52</v>
      </c>
      <c r="P150" s="5">
        <v>33.72</v>
      </c>
      <c r="Q150" s="5">
        <v>47.06</v>
      </c>
      <c r="R150" s="5">
        <v>62.28</v>
      </c>
      <c r="S150" s="5">
        <v>63.7</v>
      </c>
      <c r="T150" s="5">
        <v>74.61</v>
      </c>
      <c r="U150" s="5">
        <v>58</v>
      </c>
      <c r="V150" s="10">
        <v>48.42</v>
      </c>
    </row>
    <row r="151" spans="1:22" x14ac:dyDescent="0.35">
      <c r="A151" s="7" t="s">
        <v>74</v>
      </c>
      <c r="B151" s="24" t="s">
        <v>186</v>
      </c>
      <c r="C151" s="43" t="s">
        <v>127</v>
      </c>
      <c r="D151" s="33">
        <v>1.0212000000000001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0.75</v>
      </c>
      <c r="Q151" s="5">
        <v>0.75</v>
      </c>
      <c r="R151" s="5">
        <v>5.37</v>
      </c>
      <c r="S151" s="5">
        <v>4.96</v>
      </c>
      <c r="T151" s="5">
        <v>1.65</v>
      </c>
      <c r="U151" s="5">
        <v>4.54</v>
      </c>
      <c r="V151" s="10">
        <v>7.29</v>
      </c>
    </row>
    <row r="152" spans="1:22" x14ac:dyDescent="0.35">
      <c r="A152" s="7" t="s">
        <v>74</v>
      </c>
      <c r="B152" s="24" t="s">
        <v>186</v>
      </c>
      <c r="C152" s="43" t="s">
        <v>128</v>
      </c>
      <c r="D152" s="33">
        <v>1.0024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0.75</v>
      </c>
      <c r="N152" s="5">
        <v>0</v>
      </c>
      <c r="O152" s="5">
        <v>0.77</v>
      </c>
      <c r="P152" s="5">
        <v>1.4</v>
      </c>
      <c r="Q152" s="5">
        <v>1.99</v>
      </c>
      <c r="R152" s="5">
        <v>0.66</v>
      </c>
      <c r="S152" s="5">
        <v>3.12</v>
      </c>
      <c r="T152" s="5">
        <v>4.47</v>
      </c>
      <c r="U152" s="5">
        <v>2.61</v>
      </c>
      <c r="V152" s="10">
        <v>3.15</v>
      </c>
    </row>
    <row r="153" spans="1:22" x14ac:dyDescent="0.35">
      <c r="A153" s="8" t="s">
        <v>74</v>
      </c>
      <c r="B153" s="25" t="s">
        <v>186</v>
      </c>
      <c r="C153" s="44" t="s">
        <v>102</v>
      </c>
      <c r="D153" s="33">
        <v>1.0115000000000001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0.37</v>
      </c>
      <c r="N153" s="5">
        <v>0</v>
      </c>
      <c r="O153" s="5">
        <v>0.39</v>
      </c>
      <c r="P153" s="5">
        <v>1.0900000000000001</v>
      </c>
      <c r="Q153" s="5">
        <v>1.4</v>
      </c>
      <c r="R153" s="5">
        <v>2.85</v>
      </c>
      <c r="S153" s="5">
        <v>3.93</v>
      </c>
      <c r="T153" s="5">
        <v>3.33</v>
      </c>
      <c r="U153" s="5">
        <v>3.31</v>
      </c>
      <c r="V153" s="10">
        <v>4.4000000000000004</v>
      </c>
    </row>
    <row r="154" spans="1:22" x14ac:dyDescent="0.35">
      <c r="A154" s="7" t="s">
        <v>75</v>
      </c>
      <c r="B154" s="24" t="s">
        <v>187</v>
      </c>
      <c r="C154" s="43" t="s">
        <v>127</v>
      </c>
      <c r="D154" s="33">
        <v>1.6125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0.79</v>
      </c>
      <c r="P154" s="5">
        <v>0.75</v>
      </c>
      <c r="Q154" s="5">
        <v>5.22</v>
      </c>
      <c r="R154" s="5">
        <v>3.84</v>
      </c>
      <c r="S154" s="5">
        <v>7.93</v>
      </c>
      <c r="T154" s="5">
        <v>4.95</v>
      </c>
      <c r="U154" s="5">
        <v>6.81</v>
      </c>
      <c r="V154" s="10">
        <v>7.29</v>
      </c>
    </row>
    <row r="155" spans="1:22" x14ac:dyDescent="0.35">
      <c r="A155" s="7" t="s">
        <v>75</v>
      </c>
      <c r="B155" s="24" t="s">
        <v>187</v>
      </c>
      <c r="C155" s="43" t="s">
        <v>128</v>
      </c>
      <c r="D155" s="33">
        <v>0.9022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0.77</v>
      </c>
      <c r="O155" s="5">
        <v>0.77</v>
      </c>
      <c r="P155" s="5">
        <v>0.7</v>
      </c>
      <c r="Q155" s="5">
        <v>0.66</v>
      </c>
      <c r="R155" s="5">
        <v>1.33</v>
      </c>
      <c r="S155" s="5">
        <v>2.34</v>
      </c>
      <c r="T155" s="5">
        <v>2.23</v>
      </c>
      <c r="U155" s="5">
        <v>5.22</v>
      </c>
      <c r="V155" s="10">
        <v>4.7300000000000004</v>
      </c>
    </row>
    <row r="156" spans="1:22" x14ac:dyDescent="0.35">
      <c r="A156" s="8" t="s">
        <v>75</v>
      </c>
      <c r="B156" s="25" t="s">
        <v>187</v>
      </c>
      <c r="C156" s="44" t="s">
        <v>102</v>
      </c>
      <c r="D156" s="33">
        <v>1.2448999999999999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0.39</v>
      </c>
      <c r="O156" s="5">
        <v>0.78</v>
      </c>
      <c r="P156" s="5">
        <v>0.73</v>
      </c>
      <c r="Q156" s="5">
        <v>2.81</v>
      </c>
      <c r="R156" s="5">
        <v>2.4900000000000002</v>
      </c>
      <c r="S156" s="5">
        <v>4.8</v>
      </c>
      <c r="T156" s="5">
        <v>3.33</v>
      </c>
      <c r="U156" s="5">
        <v>5.8</v>
      </c>
      <c r="V156" s="10">
        <v>5.5</v>
      </c>
    </row>
    <row r="157" spans="1:22" x14ac:dyDescent="0.35">
      <c r="A157" s="7" t="s">
        <v>76</v>
      </c>
      <c r="B157" s="24" t="s">
        <v>188</v>
      </c>
      <c r="C157" s="43" t="s">
        <v>127</v>
      </c>
      <c r="D157" s="33">
        <v>44.235199999999999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1.79</v>
      </c>
      <c r="K157" s="5">
        <v>0.88</v>
      </c>
      <c r="L157" s="5">
        <v>0.79</v>
      </c>
      <c r="M157" s="5">
        <v>9.66</v>
      </c>
      <c r="N157" s="5">
        <v>13.09</v>
      </c>
      <c r="O157" s="5">
        <v>17.39</v>
      </c>
      <c r="P157" s="5">
        <v>46.67</v>
      </c>
      <c r="Q157" s="5">
        <v>76.739999999999995</v>
      </c>
      <c r="R157" s="5">
        <v>110.55</v>
      </c>
      <c r="S157" s="5">
        <v>177.39</v>
      </c>
      <c r="T157" s="5">
        <v>201.42</v>
      </c>
      <c r="U157" s="5">
        <v>197.35</v>
      </c>
      <c r="V157" s="10">
        <v>255.19</v>
      </c>
    </row>
    <row r="158" spans="1:22" x14ac:dyDescent="0.35">
      <c r="A158" s="7" t="s">
        <v>76</v>
      </c>
      <c r="B158" s="24" t="s">
        <v>188</v>
      </c>
      <c r="C158" s="43" t="s">
        <v>128</v>
      </c>
      <c r="D158" s="33">
        <v>14.786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0.91</v>
      </c>
      <c r="L158" s="5">
        <v>0.8</v>
      </c>
      <c r="M158" s="5">
        <v>0.75</v>
      </c>
      <c r="N158" s="5">
        <v>3.86</v>
      </c>
      <c r="O158" s="5">
        <v>9.24</v>
      </c>
      <c r="P158" s="5">
        <v>16.09</v>
      </c>
      <c r="Q158" s="5">
        <v>26.58</v>
      </c>
      <c r="R158" s="5">
        <v>32.5</v>
      </c>
      <c r="S158" s="5">
        <v>38.19</v>
      </c>
      <c r="T158" s="5">
        <v>39.090000000000003</v>
      </c>
      <c r="U158" s="5">
        <v>56.13</v>
      </c>
      <c r="V158" s="10">
        <v>56.74</v>
      </c>
    </row>
    <row r="159" spans="1:22" x14ac:dyDescent="0.35">
      <c r="A159" s="8" t="s">
        <v>76</v>
      </c>
      <c r="B159" s="25" t="s">
        <v>188</v>
      </c>
      <c r="C159" s="44" t="s">
        <v>102</v>
      </c>
      <c r="D159" s="33">
        <v>28.996500000000001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0.92</v>
      </c>
      <c r="K159" s="5">
        <v>0.89</v>
      </c>
      <c r="L159" s="5">
        <v>0.79</v>
      </c>
      <c r="M159" s="5">
        <v>5.23</v>
      </c>
      <c r="N159" s="5">
        <v>8.48</v>
      </c>
      <c r="O159" s="5">
        <v>13.26</v>
      </c>
      <c r="P159" s="5">
        <v>30.82</v>
      </c>
      <c r="Q159" s="5">
        <v>50.22</v>
      </c>
      <c r="R159" s="5">
        <v>68.680000000000007</v>
      </c>
      <c r="S159" s="5">
        <v>99.48</v>
      </c>
      <c r="T159" s="5">
        <v>104.59</v>
      </c>
      <c r="U159" s="5">
        <v>107.72</v>
      </c>
      <c r="V159" s="10">
        <v>116.65</v>
      </c>
    </row>
    <row r="160" spans="1:22" x14ac:dyDescent="0.35">
      <c r="A160" s="7" t="s">
        <v>77</v>
      </c>
      <c r="B160" s="24" t="s">
        <v>189</v>
      </c>
      <c r="C160" s="43" t="s">
        <v>127</v>
      </c>
      <c r="D160" s="33">
        <v>1.0212000000000001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0.77</v>
      </c>
      <c r="O160" s="5">
        <v>0.79</v>
      </c>
      <c r="P160" s="5">
        <v>0.75</v>
      </c>
      <c r="Q160" s="5">
        <v>0</v>
      </c>
      <c r="R160" s="5">
        <v>1.54</v>
      </c>
      <c r="S160" s="5">
        <v>4.96</v>
      </c>
      <c r="T160" s="5">
        <v>4.95</v>
      </c>
      <c r="U160" s="5">
        <v>13.61</v>
      </c>
      <c r="V160" s="10">
        <v>0</v>
      </c>
    </row>
    <row r="161" spans="1:22" x14ac:dyDescent="0.35">
      <c r="A161" s="7" t="s">
        <v>77</v>
      </c>
      <c r="B161" s="24" t="s">
        <v>189</v>
      </c>
      <c r="C161" s="43" t="s">
        <v>128</v>
      </c>
      <c r="D161" s="33">
        <v>0.25059999999999999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0.66</v>
      </c>
      <c r="R161" s="5">
        <v>0.66</v>
      </c>
      <c r="S161" s="5">
        <v>0</v>
      </c>
      <c r="T161" s="5">
        <v>1.1200000000000001</v>
      </c>
      <c r="U161" s="5">
        <v>2.61</v>
      </c>
      <c r="V161" s="10">
        <v>0</v>
      </c>
    </row>
    <row r="162" spans="1:22" x14ac:dyDescent="0.35">
      <c r="A162" s="8" t="s">
        <v>77</v>
      </c>
      <c r="B162" s="25" t="s">
        <v>189</v>
      </c>
      <c r="C162" s="44" t="s">
        <v>102</v>
      </c>
      <c r="D162" s="33">
        <v>0.62250000000000005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0.39</v>
      </c>
      <c r="O162" s="5">
        <v>0.39</v>
      </c>
      <c r="P162" s="5">
        <v>0.36</v>
      </c>
      <c r="Q162" s="5">
        <v>0.35</v>
      </c>
      <c r="R162" s="5">
        <v>1.07</v>
      </c>
      <c r="S162" s="5">
        <v>2.1800000000000002</v>
      </c>
      <c r="T162" s="5">
        <v>2.66</v>
      </c>
      <c r="U162" s="5">
        <v>6.63</v>
      </c>
      <c r="V162" s="10">
        <v>0</v>
      </c>
    </row>
    <row r="163" spans="1:22" x14ac:dyDescent="0.35">
      <c r="A163" s="7" t="s">
        <v>78</v>
      </c>
      <c r="B163" s="24" t="s">
        <v>190</v>
      </c>
      <c r="C163" s="43" t="s">
        <v>127</v>
      </c>
      <c r="D163" s="33">
        <v>1.5049999999999999</v>
      </c>
      <c r="E163" s="5">
        <v>2.2000000000000002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0.79</v>
      </c>
      <c r="M163" s="5">
        <v>1.49</v>
      </c>
      <c r="N163" s="5">
        <v>0.77</v>
      </c>
      <c r="O163" s="5">
        <v>0.79</v>
      </c>
      <c r="P163" s="5">
        <v>0</v>
      </c>
      <c r="Q163" s="5">
        <v>2.98</v>
      </c>
      <c r="R163" s="5">
        <v>4.6100000000000003</v>
      </c>
      <c r="S163" s="5">
        <v>2.97</v>
      </c>
      <c r="T163" s="5">
        <v>4.95</v>
      </c>
      <c r="U163" s="5">
        <v>9.07</v>
      </c>
      <c r="V163" s="10">
        <v>3.65</v>
      </c>
    </row>
    <row r="164" spans="1:22" x14ac:dyDescent="0.35">
      <c r="A164" s="7" t="s">
        <v>78</v>
      </c>
      <c r="B164" s="24" t="s">
        <v>190</v>
      </c>
      <c r="C164" s="43" t="s">
        <v>128</v>
      </c>
      <c r="D164" s="33">
        <v>1.5538000000000001</v>
      </c>
      <c r="E164" s="5">
        <v>4.67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0.8</v>
      </c>
      <c r="M164" s="5">
        <v>0.75</v>
      </c>
      <c r="N164" s="5">
        <v>0.77</v>
      </c>
      <c r="O164" s="5">
        <v>0.77</v>
      </c>
      <c r="P164" s="5">
        <v>2.1</v>
      </c>
      <c r="Q164" s="5">
        <v>1.99</v>
      </c>
      <c r="R164" s="5">
        <v>5.97</v>
      </c>
      <c r="S164" s="5">
        <v>4.68</v>
      </c>
      <c r="T164" s="5">
        <v>1.1200000000000001</v>
      </c>
      <c r="U164" s="5">
        <v>1.31</v>
      </c>
      <c r="V164" s="10">
        <v>0</v>
      </c>
    </row>
    <row r="165" spans="1:22" x14ac:dyDescent="0.35">
      <c r="A165" s="8" t="s">
        <v>78</v>
      </c>
      <c r="B165" s="25" t="s">
        <v>190</v>
      </c>
      <c r="C165" s="44" t="s">
        <v>102</v>
      </c>
      <c r="D165" s="33">
        <v>1.5302</v>
      </c>
      <c r="E165" s="5">
        <v>3.4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0.79</v>
      </c>
      <c r="M165" s="5">
        <v>1.1200000000000001</v>
      </c>
      <c r="N165" s="5">
        <v>0.77</v>
      </c>
      <c r="O165" s="5">
        <v>0.78</v>
      </c>
      <c r="P165" s="5">
        <v>1.0900000000000001</v>
      </c>
      <c r="Q165" s="5">
        <v>2.46</v>
      </c>
      <c r="R165" s="5">
        <v>5.34</v>
      </c>
      <c r="S165" s="5">
        <v>3.93</v>
      </c>
      <c r="T165" s="5">
        <v>2.66</v>
      </c>
      <c r="U165" s="5">
        <v>4.1399999999999997</v>
      </c>
      <c r="V165" s="10">
        <v>1.1000000000000001</v>
      </c>
    </row>
    <row r="166" spans="1:22" x14ac:dyDescent="0.35">
      <c r="A166" s="7" t="s">
        <v>79</v>
      </c>
      <c r="B166" s="24" t="s">
        <v>191</v>
      </c>
      <c r="C166" s="43" t="s">
        <v>127</v>
      </c>
      <c r="D166" s="33">
        <v>0.215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0.75</v>
      </c>
      <c r="R166" s="5">
        <v>0.77</v>
      </c>
      <c r="S166" s="5">
        <v>0</v>
      </c>
      <c r="T166" s="5">
        <v>1.65</v>
      </c>
      <c r="U166" s="5">
        <v>2.27</v>
      </c>
      <c r="V166" s="10">
        <v>0</v>
      </c>
    </row>
    <row r="167" spans="1:22" x14ac:dyDescent="0.35">
      <c r="A167" s="7" t="s">
        <v>79</v>
      </c>
      <c r="B167" s="24" t="s">
        <v>191</v>
      </c>
      <c r="C167" s="43" t="s">
        <v>128</v>
      </c>
      <c r="D167" s="33">
        <v>0.50119999999999998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0.75</v>
      </c>
      <c r="N167" s="5">
        <v>0</v>
      </c>
      <c r="O167" s="5">
        <v>0</v>
      </c>
      <c r="P167" s="5">
        <v>1.4</v>
      </c>
      <c r="Q167" s="5">
        <v>1.33</v>
      </c>
      <c r="R167" s="5">
        <v>1.33</v>
      </c>
      <c r="S167" s="5">
        <v>0</v>
      </c>
      <c r="T167" s="5">
        <v>0</v>
      </c>
      <c r="U167" s="5">
        <v>0</v>
      </c>
      <c r="V167" s="10">
        <v>4.7300000000000004</v>
      </c>
    </row>
    <row r="168" spans="1:22" x14ac:dyDescent="0.35">
      <c r="A168" s="8" t="s">
        <v>79</v>
      </c>
      <c r="B168" s="25" t="s">
        <v>191</v>
      </c>
      <c r="C168" s="44" t="s">
        <v>102</v>
      </c>
      <c r="D168" s="33">
        <v>0.36309999999999998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0.37</v>
      </c>
      <c r="N168" s="5">
        <v>0</v>
      </c>
      <c r="O168" s="5">
        <v>0</v>
      </c>
      <c r="P168" s="5">
        <v>0.73</v>
      </c>
      <c r="Q168" s="5">
        <v>1.05</v>
      </c>
      <c r="R168" s="5">
        <v>1.07</v>
      </c>
      <c r="S168" s="5">
        <v>0</v>
      </c>
      <c r="T168" s="5">
        <v>0.67</v>
      </c>
      <c r="U168" s="5">
        <v>0.83</v>
      </c>
      <c r="V168" s="10">
        <v>3.3</v>
      </c>
    </row>
    <row r="169" spans="1:22" x14ac:dyDescent="0.35">
      <c r="A169" s="7" t="s">
        <v>80</v>
      </c>
      <c r="B169" s="24" t="s">
        <v>192</v>
      </c>
      <c r="C169" s="43" t="s">
        <v>127</v>
      </c>
      <c r="D169" s="33">
        <v>11.8247</v>
      </c>
      <c r="E169" s="5">
        <v>2.2000000000000002</v>
      </c>
      <c r="F169" s="5">
        <v>3.25</v>
      </c>
      <c r="G169" s="5">
        <v>2.98</v>
      </c>
      <c r="H169" s="5">
        <v>1.03</v>
      </c>
      <c r="I169" s="5">
        <v>1.9</v>
      </c>
      <c r="J169" s="5">
        <v>0.89</v>
      </c>
      <c r="K169" s="5">
        <v>3.5</v>
      </c>
      <c r="L169" s="5">
        <v>7.09</v>
      </c>
      <c r="M169" s="5">
        <v>6.69</v>
      </c>
      <c r="N169" s="5">
        <v>8.4700000000000006</v>
      </c>
      <c r="O169" s="5">
        <v>10.28</v>
      </c>
      <c r="P169" s="5">
        <v>15.05</v>
      </c>
      <c r="Q169" s="5">
        <v>32.04</v>
      </c>
      <c r="R169" s="5">
        <v>26.1</v>
      </c>
      <c r="S169" s="5">
        <v>36.67</v>
      </c>
      <c r="T169" s="5">
        <v>24.76</v>
      </c>
      <c r="U169" s="5">
        <v>22.68</v>
      </c>
      <c r="V169" s="10">
        <v>10.94</v>
      </c>
    </row>
    <row r="170" spans="1:22" x14ac:dyDescent="0.35">
      <c r="A170" s="7" t="s">
        <v>80</v>
      </c>
      <c r="B170" s="24" t="s">
        <v>192</v>
      </c>
      <c r="C170" s="43" t="s">
        <v>128</v>
      </c>
      <c r="D170" s="33">
        <v>8.2700999999999993</v>
      </c>
      <c r="E170" s="5">
        <v>1.17</v>
      </c>
      <c r="F170" s="5">
        <v>1.1499999999999999</v>
      </c>
      <c r="G170" s="5">
        <v>1.04</v>
      </c>
      <c r="H170" s="5">
        <v>0</v>
      </c>
      <c r="I170" s="5">
        <v>2.02</v>
      </c>
      <c r="J170" s="5">
        <v>4.7</v>
      </c>
      <c r="K170" s="5">
        <v>2.72</v>
      </c>
      <c r="L170" s="5">
        <v>5.6</v>
      </c>
      <c r="M170" s="5">
        <v>3.76</v>
      </c>
      <c r="N170" s="5">
        <v>1.54</v>
      </c>
      <c r="O170" s="5">
        <v>6.93</v>
      </c>
      <c r="P170" s="5">
        <v>9.1</v>
      </c>
      <c r="Q170" s="5">
        <v>11.29</v>
      </c>
      <c r="R170" s="5">
        <v>10.61</v>
      </c>
      <c r="S170" s="5">
        <v>24.16</v>
      </c>
      <c r="T170" s="5">
        <v>16.75</v>
      </c>
      <c r="U170" s="5">
        <v>30.03</v>
      </c>
      <c r="V170" s="10">
        <v>22.07</v>
      </c>
    </row>
    <row r="171" spans="1:22" x14ac:dyDescent="0.35">
      <c r="A171" s="8" t="s">
        <v>80</v>
      </c>
      <c r="B171" s="25" t="s">
        <v>192</v>
      </c>
      <c r="C171" s="44" t="s">
        <v>102</v>
      </c>
      <c r="D171" s="33">
        <v>9.9854000000000003</v>
      </c>
      <c r="E171" s="5">
        <v>1.7</v>
      </c>
      <c r="F171" s="5">
        <v>2.23</v>
      </c>
      <c r="G171" s="5">
        <v>2.04</v>
      </c>
      <c r="H171" s="5">
        <v>0.53</v>
      </c>
      <c r="I171" s="5">
        <v>1.96</v>
      </c>
      <c r="J171" s="5">
        <v>2.75</v>
      </c>
      <c r="K171" s="5">
        <v>3.12</v>
      </c>
      <c r="L171" s="5">
        <v>6.35</v>
      </c>
      <c r="M171" s="5">
        <v>5.23</v>
      </c>
      <c r="N171" s="5">
        <v>5.01</v>
      </c>
      <c r="O171" s="5">
        <v>8.58</v>
      </c>
      <c r="P171" s="5">
        <v>11.97</v>
      </c>
      <c r="Q171" s="5">
        <v>21.07</v>
      </c>
      <c r="R171" s="5">
        <v>17.79</v>
      </c>
      <c r="S171" s="5">
        <v>29.67</v>
      </c>
      <c r="T171" s="5">
        <v>19.989999999999998</v>
      </c>
      <c r="U171" s="5">
        <v>27.34</v>
      </c>
      <c r="V171" s="10">
        <v>18.71</v>
      </c>
    </row>
    <row r="172" spans="1:22" x14ac:dyDescent="0.35">
      <c r="A172" s="7" t="s">
        <v>81</v>
      </c>
      <c r="B172" s="24" t="s">
        <v>193</v>
      </c>
      <c r="C172" s="43" t="s">
        <v>127</v>
      </c>
      <c r="D172" s="33">
        <v>0.26869999999999999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0.79</v>
      </c>
      <c r="M172" s="5">
        <v>0.74</v>
      </c>
      <c r="N172" s="5">
        <v>0</v>
      </c>
      <c r="O172" s="5">
        <v>0</v>
      </c>
      <c r="P172" s="5">
        <v>0</v>
      </c>
      <c r="Q172" s="5">
        <v>0.75</v>
      </c>
      <c r="R172" s="5">
        <v>0</v>
      </c>
      <c r="S172" s="5">
        <v>0</v>
      </c>
      <c r="T172" s="5">
        <v>1.65</v>
      </c>
      <c r="U172" s="5">
        <v>0</v>
      </c>
      <c r="V172" s="10">
        <v>3.65</v>
      </c>
    </row>
    <row r="173" spans="1:22" x14ac:dyDescent="0.35">
      <c r="A173" s="7" t="s">
        <v>81</v>
      </c>
      <c r="B173" s="24" t="s">
        <v>193</v>
      </c>
      <c r="C173" s="43" t="s">
        <v>128</v>
      </c>
      <c r="D173" s="33">
        <v>0.60150000000000003</v>
      </c>
      <c r="E173" s="5">
        <v>1.17</v>
      </c>
      <c r="F173" s="5">
        <v>1.1499999999999999</v>
      </c>
      <c r="G173" s="5">
        <v>0</v>
      </c>
      <c r="H173" s="5">
        <v>0</v>
      </c>
      <c r="I173" s="5">
        <v>0</v>
      </c>
      <c r="J173" s="5">
        <v>0.94</v>
      </c>
      <c r="K173" s="5">
        <v>0.91</v>
      </c>
      <c r="L173" s="5">
        <v>0</v>
      </c>
      <c r="M173" s="5">
        <v>0</v>
      </c>
      <c r="N173" s="5">
        <v>0.77</v>
      </c>
      <c r="O173" s="5">
        <v>1.54</v>
      </c>
      <c r="P173" s="5">
        <v>0</v>
      </c>
      <c r="Q173" s="5">
        <v>0</v>
      </c>
      <c r="R173" s="5">
        <v>0.66</v>
      </c>
      <c r="S173" s="5">
        <v>3.12</v>
      </c>
      <c r="T173" s="5">
        <v>0</v>
      </c>
      <c r="U173" s="5">
        <v>0</v>
      </c>
      <c r="V173" s="10">
        <v>0</v>
      </c>
    </row>
    <row r="174" spans="1:22" x14ac:dyDescent="0.35">
      <c r="A174" s="8" t="s">
        <v>81</v>
      </c>
      <c r="B174" s="25" t="s">
        <v>193</v>
      </c>
      <c r="C174" s="44" t="s">
        <v>102</v>
      </c>
      <c r="D174" s="33">
        <v>0.44090000000000001</v>
      </c>
      <c r="E174" s="5">
        <v>0.56999999999999995</v>
      </c>
      <c r="F174" s="5">
        <v>0.56000000000000005</v>
      </c>
      <c r="G174" s="5">
        <v>0</v>
      </c>
      <c r="H174" s="5">
        <v>0</v>
      </c>
      <c r="I174" s="5">
        <v>0</v>
      </c>
      <c r="J174" s="5">
        <v>0.46</v>
      </c>
      <c r="K174" s="5">
        <v>0.45</v>
      </c>
      <c r="L174" s="5">
        <v>0.4</v>
      </c>
      <c r="M174" s="5">
        <v>0.37</v>
      </c>
      <c r="N174" s="5">
        <v>0.39</v>
      </c>
      <c r="O174" s="5">
        <v>0.78</v>
      </c>
      <c r="P174" s="5">
        <v>0</v>
      </c>
      <c r="Q174" s="5">
        <v>0.35</v>
      </c>
      <c r="R174" s="5">
        <v>0.36</v>
      </c>
      <c r="S174" s="5">
        <v>1.75</v>
      </c>
      <c r="T174" s="5">
        <v>0.67</v>
      </c>
      <c r="U174" s="5">
        <v>0</v>
      </c>
      <c r="V174" s="10">
        <v>1.1000000000000001</v>
      </c>
    </row>
    <row r="175" spans="1:22" x14ac:dyDescent="0.35">
      <c r="A175" s="7" t="s">
        <v>82</v>
      </c>
      <c r="B175" s="24" t="s">
        <v>194</v>
      </c>
      <c r="C175" s="43" t="s">
        <v>127</v>
      </c>
      <c r="D175" s="33">
        <v>9.9435000000000002</v>
      </c>
      <c r="E175" s="5">
        <v>0</v>
      </c>
      <c r="F175" s="5">
        <v>0</v>
      </c>
      <c r="G175" s="5">
        <v>0.99</v>
      </c>
      <c r="H175" s="5">
        <v>2.0499999999999998</v>
      </c>
      <c r="I175" s="5">
        <v>6.66</v>
      </c>
      <c r="J175" s="5">
        <v>3.57</v>
      </c>
      <c r="K175" s="5">
        <v>11.39</v>
      </c>
      <c r="L175" s="5">
        <v>14.98</v>
      </c>
      <c r="M175" s="5">
        <v>13.37</v>
      </c>
      <c r="N175" s="5">
        <v>16.93</v>
      </c>
      <c r="O175" s="5">
        <v>19.760000000000002</v>
      </c>
      <c r="P175" s="5">
        <v>9.0299999999999994</v>
      </c>
      <c r="Q175" s="5">
        <v>17.14</v>
      </c>
      <c r="R175" s="5">
        <v>10.75</v>
      </c>
      <c r="S175" s="5">
        <v>10.9</v>
      </c>
      <c r="T175" s="5">
        <v>14.86</v>
      </c>
      <c r="U175" s="5">
        <v>11.34</v>
      </c>
      <c r="V175" s="10">
        <v>0</v>
      </c>
    </row>
    <row r="176" spans="1:22" x14ac:dyDescent="0.35">
      <c r="A176" s="7" t="s">
        <v>82</v>
      </c>
      <c r="B176" s="24" t="s">
        <v>194</v>
      </c>
      <c r="C176" s="43" t="s">
        <v>128</v>
      </c>
      <c r="D176" s="33">
        <v>28.770099999999999</v>
      </c>
      <c r="E176" s="5">
        <v>0</v>
      </c>
      <c r="F176" s="5">
        <v>0</v>
      </c>
      <c r="G176" s="5">
        <v>2.09</v>
      </c>
      <c r="H176" s="5">
        <v>9.84</v>
      </c>
      <c r="I176" s="5">
        <v>11.12</v>
      </c>
      <c r="J176" s="5">
        <v>33.82</v>
      </c>
      <c r="K176" s="5">
        <v>39.86</v>
      </c>
      <c r="L176" s="5">
        <v>45.6</v>
      </c>
      <c r="M176" s="5">
        <v>44.38</v>
      </c>
      <c r="N176" s="5">
        <v>53.3</v>
      </c>
      <c r="O176" s="5">
        <v>38.5</v>
      </c>
      <c r="P176" s="5">
        <v>32.89</v>
      </c>
      <c r="Q176" s="5">
        <v>37.21</v>
      </c>
      <c r="R176" s="5">
        <v>37.15</v>
      </c>
      <c r="S176" s="5">
        <v>38.19</v>
      </c>
      <c r="T176" s="5">
        <v>17.87</v>
      </c>
      <c r="U176" s="5">
        <v>13.05</v>
      </c>
      <c r="V176" s="10">
        <v>4.7300000000000004</v>
      </c>
    </row>
    <row r="177" spans="1:22" x14ac:dyDescent="0.35">
      <c r="A177" s="8" t="s">
        <v>82</v>
      </c>
      <c r="B177" s="25" t="s">
        <v>194</v>
      </c>
      <c r="C177" s="44" t="s">
        <v>102</v>
      </c>
      <c r="D177" s="33">
        <v>19.685400000000001</v>
      </c>
      <c r="E177" s="5">
        <v>0</v>
      </c>
      <c r="F177" s="5">
        <v>0</v>
      </c>
      <c r="G177" s="5">
        <v>1.53</v>
      </c>
      <c r="H177" s="5">
        <v>5.82</v>
      </c>
      <c r="I177" s="5">
        <v>8.82</v>
      </c>
      <c r="J177" s="5">
        <v>18.309999999999999</v>
      </c>
      <c r="K177" s="5">
        <v>25.38</v>
      </c>
      <c r="L177" s="5">
        <v>30.18</v>
      </c>
      <c r="M177" s="5">
        <v>28.78</v>
      </c>
      <c r="N177" s="5">
        <v>35.08</v>
      </c>
      <c r="O177" s="5">
        <v>29.25</v>
      </c>
      <c r="P177" s="5">
        <v>21.4</v>
      </c>
      <c r="Q177" s="5">
        <v>27.75</v>
      </c>
      <c r="R177" s="5">
        <v>24.91</v>
      </c>
      <c r="S177" s="5">
        <v>26.18</v>
      </c>
      <c r="T177" s="5">
        <v>16.649999999999999</v>
      </c>
      <c r="U177" s="5">
        <v>12.43</v>
      </c>
      <c r="V177" s="10">
        <v>3.3</v>
      </c>
    </row>
    <row r="178" spans="1:22" x14ac:dyDescent="0.35">
      <c r="A178" s="7" t="s">
        <v>83</v>
      </c>
      <c r="B178" s="24" t="s">
        <v>195</v>
      </c>
      <c r="C178" s="43" t="s">
        <v>127</v>
      </c>
      <c r="D178" s="33">
        <v>0.91369999999999996</v>
      </c>
      <c r="E178" s="5">
        <v>2.2000000000000002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0.79</v>
      </c>
      <c r="M178" s="5">
        <v>0.74</v>
      </c>
      <c r="N178" s="5">
        <v>0.77</v>
      </c>
      <c r="O178" s="5">
        <v>0.79</v>
      </c>
      <c r="P178" s="5">
        <v>0.75</v>
      </c>
      <c r="Q178" s="5">
        <v>0</v>
      </c>
      <c r="R178" s="5">
        <v>1.54</v>
      </c>
      <c r="S178" s="5">
        <v>1.98</v>
      </c>
      <c r="T178" s="5">
        <v>4.95</v>
      </c>
      <c r="U178" s="5">
        <v>2.27</v>
      </c>
      <c r="V178" s="10">
        <v>7.29</v>
      </c>
    </row>
    <row r="179" spans="1:22" x14ac:dyDescent="0.35">
      <c r="A179" s="7" t="s">
        <v>83</v>
      </c>
      <c r="B179" s="24" t="s">
        <v>195</v>
      </c>
      <c r="C179" s="43" t="s">
        <v>128</v>
      </c>
      <c r="D179" s="33">
        <v>0.65159999999999996</v>
      </c>
      <c r="E179" s="5">
        <v>2.33</v>
      </c>
      <c r="F179" s="5">
        <v>0</v>
      </c>
      <c r="G179" s="5">
        <v>0</v>
      </c>
      <c r="H179" s="5">
        <v>0</v>
      </c>
      <c r="I179" s="5">
        <v>0</v>
      </c>
      <c r="J179" s="5">
        <v>0.94</v>
      </c>
      <c r="K179" s="5">
        <v>0</v>
      </c>
      <c r="L179" s="5">
        <v>0</v>
      </c>
      <c r="M179" s="5">
        <v>0</v>
      </c>
      <c r="N179" s="5">
        <v>0.77</v>
      </c>
      <c r="O179" s="5">
        <v>0</v>
      </c>
      <c r="P179" s="5">
        <v>1.4</v>
      </c>
      <c r="Q179" s="5">
        <v>0.66</v>
      </c>
      <c r="R179" s="5">
        <v>1.33</v>
      </c>
      <c r="S179" s="5">
        <v>1.56</v>
      </c>
      <c r="T179" s="5">
        <v>2.23</v>
      </c>
      <c r="U179" s="5">
        <v>0</v>
      </c>
      <c r="V179" s="10">
        <v>0</v>
      </c>
    </row>
    <row r="180" spans="1:22" x14ac:dyDescent="0.35">
      <c r="A180" s="8" t="s">
        <v>83</v>
      </c>
      <c r="B180" s="25" t="s">
        <v>195</v>
      </c>
      <c r="C180" s="44" t="s">
        <v>102</v>
      </c>
      <c r="D180" s="33">
        <v>0.77810000000000001</v>
      </c>
      <c r="E180" s="5">
        <v>2.27</v>
      </c>
      <c r="F180" s="5">
        <v>0</v>
      </c>
      <c r="G180" s="5">
        <v>0</v>
      </c>
      <c r="H180" s="5">
        <v>0</v>
      </c>
      <c r="I180" s="5">
        <v>0</v>
      </c>
      <c r="J180" s="5">
        <v>0.46</v>
      </c>
      <c r="K180" s="5">
        <v>0</v>
      </c>
      <c r="L180" s="5">
        <v>0.4</v>
      </c>
      <c r="M180" s="5">
        <v>0.37</v>
      </c>
      <c r="N180" s="5">
        <v>0.77</v>
      </c>
      <c r="O180" s="5">
        <v>0.39</v>
      </c>
      <c r="P180" s="5">
        <v>1.0900000000000001</v>
      </c>
      <c r="Q180" s="5">
        <v>0.35</v>
      </c>
      <c r="R180" s="5">
        <v>1.42</v>
      </c>
      <c r="S180" s="5">
        <v>1.75</v>
      </c>
      <c r="T180" s="5">
        <v>3.33</v>
      </c>
      <c r="U180" s="5">
        <v>0.83</v>
      </c>
      <c r="V180" s="10">
        <v>2.2000000000000002</v>
      </c>
    </row>
    <row r="181" spans="1:22" x14ac:dyDescent="0.35">
      <c r="A181" s="7" t="s">
        <v>84</v>
      </c>
      <c r="B181" s="24" t="s">
        <v>196</v>
      </c>
      <c r="C181" s="43" t="s">
        <v>127</v>
      </c>
      <c r="D181" s="33">
        <v>0.16120000000000001</v>
      </c>
      <c r="E181" s="5">
        <v>1.1000000000000001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0.79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0.99</v>
      </c>
      <c r="T181" s="5">
        <v>0</v>
      </c>
      <c r="U181" s="5">
        <v>0</v>
      </c>
      <c r="V181" s="10">
        <v>0</v>
      </c>
    </row>
    <row r="182" spans="1:22" x14ac:dyDescent="0.35">
      <c r="A182" s="7" t="s">
        <v>84</v>
      </c>
      <c r="B182" s="24" t="s">
        <v>196</v>
      </c>
      <c r="C182" s="43" t="s">
        <v>128</v>
      </c>
      <c r="D182" s="33">
        <v>0.30070000000000002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0.66</v>
      </c>
      <c r="R182" s="5">
        <v>1.33</v>
      </c>
      <c r="S182" s="5">
        <v>0.78</v>
      </c>
      <c r="T182" s="5">
        <v>0</v>
      </c>
      <c r="U182" s="5">
        <v>0</v>
      </c>
      <c r="V182" s="10">
        <v>3.15</v>
      </c>
    </row>
    <row r="183" spans="1:22" x14ac:dyDescent="0.35">
      <c r="A183" s="8" t="s">
        <v>84</v>
      </c>
      <c r="B183" s="25" t="s">
        <v>196</v>
      </c>
      <c r="C183" s="44" t="s">
        <v>102</v>
      </c>
      <c r="D183" s="33">
        <v>0.2334</v>
      </c>
      <c r="E183" s="5">
        <v>0.56999999999999995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0.4</v>
      </c>
      <c r="M183" s="5">
        <v>0</v>
      </c>
      <c r="N183" s="5">
        <v>0</v>
      </c>
      <c r="O183" s="5">
        <v>0</v>
      </c>
      <c r="P183" s="5">
        <v>0</v>
      </c>
      <c r="Q183" s="5">
        <v>0.35</v>
      </c>
      <c r="R183" s="5">
        <v>0.71</v>
      </c>
      <c r="S183" s="5">
        <v>0.87</v>
      </c>
      <c r="T183" s="5">
        <v>0</v>
      </c>
      <c r="U183" s="5">
        <v>0</v>
      </c>
      <c r="V183" s="10">
        <v>2.2000000000000002</v>
      </c>
    </row>
    <row r="184" spans="1:22" x14ac:dyDescent="0.35">
      <c r="A184" s="7" t="s">
        <v>85</v>
      </c>
      <c r="B184" s="24" t="s">
        <v>197</v>
      </c>
      <c r="C184" s="43" t="s">
        <v>127</v>
      </c>
      <c r="D184" s="33">
        <v>1.075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0.74</v>
      </c>
      <c r="N184" s="5">
        <v>0</v>
      </c>
      <c r="O184" s="5">
        <v>0</v>
      </c>
      <c r="P184" s="5">
        <v>1.51</v>
      </c>
      <c r="Q184" s="5">
        <v>2.98</v>
      </c>
      <c r="R184" s="5">
        <v>1.54</v>
      </c>
      <c r="S184" s="5">
        <v>3.96</v>
      </c>
      <c r="T184" s="5">
        <v>3.3</v>
      </c>
      <c r="U184" s="5">
        <v>2.27</v>
      </c>
      <c r="V184" s="10">
        <v>14.58</v>
      </c>
    </row>
    <row r="185" spans="1:22" x14ac:dyDescent="0.35">
      <c r="A185" s="7" t="s">
        <v>85</v>
      </c>
      <c r="B185" s="24" t="s">
        <v>197</v>
      </c>
      <c r="C185" s="43" t="s">
        <v>128</v>
      </c>
      <c r="D185" s="33">
        <v>1.4535</v>
      </c>
      <c r="E185" s="5">
        <v>0</v>
      </c>
      <c r="F185" s="5">
        <v>0</v>
      </c>
      <c r="G185" s="5">
        <v>1.04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1.99</v>
      </c>
      <c r="R185" s="5">
        <v>2.65</v>
      </c>
      <c r="S185" s="5">
        <v>3.9</v>
      </c>
      <c r="T185" s="5">
        <v>3.35</v>
      </c>
      <c r="U185" s="5">
        <v>5.22</v>
      </c>
      <c r="V185" s="10">
        <v>14.19</v>
      </c>
    </row>
    <row r="186" spans="1:22" x14ac:dyDescent="0.35">
      <c r="A186" s="8" t="s">
        <v>85</v>
      </c>
      <c r="B186" s="25" t="s">
        <v>197</v>
      </c>
      <c r="C186" s="44" t="s">
        <v>102</v>
      </c>
      <c r="D186" s="33">
        <v>1.2708999999999999</v>
      </c>
      <c r="E186" s="5">
        <v>0</v>
      </c>
      <c r="F186" s="5">
        <v>0</v>
      </c>
      <c r="G186" s="5">
        <v>0.51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0.37</v>
      </c>
      <c r="N186" s="5">
        <v>0</v>
      </c>
      <c r="O186" s="5">
        <v>0</v>
      </c>
      <c r="P186" s="5">
        <v>0.73</v>
      </c>
      <c r="Q186" s="5">
        <v>2.46</v>
      </c>
      <c r="R186" s="5">
        <v>2.14</v>
      </c>
      <c r="S186" s="5">
        <v>3.93</v>
      </c>
      <c r="T186" s="5">
        <v>3.33</v>
      </c>
      <c r="U186" s="5">
        <v>4.1399999999999997</v>
      </c>
      <c r="V186" s="10">
        <v>14.31</v>
      </c>
    </row>
    <row r="187" spans="1:22" x14ac:dyDescent="0.35">
      <c r="A187" s="7" t="s">
        <v>86</v>
      </c>
      <c r="B187" s="24" t="s">
        <v>198</v>
      </c>
      <c r="C187" s="43" t="s">
        <v>127</v>
      </c>
      <c r="D187" s="33">
        <v>9.9435000000000002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0.79</v>
      </c>
      <c r="M187" s="5">
        <v>0.74</v>
      </c>
      <c r="N187" s="5">
        <v>3.08</v>
      </c>
      <c r="O187" s="5">
        <v>8.69</v>
      </c>
      <c r="P187" s="5">
        <v>15.05</v>
      </c>
      <c r="Q187" s="5">
        <v>12.67</v>
      </c>
      <c r="R187" s="5">
        <v>23.8</v>
      </c>
      <c r="S187" s="5">
        <v>26.76</v>
      </c>
      <c r="T187" s="5">
        <v>47.88</v>
      </c>
      <c r="U187" s="5">
        <v>52.17</v>
      </c>
      <c r="V187" s="10">
        <v>76.56</v>
      </c>
    </row>
    <row r="188" spans="1:22" x14ac:dyDescent="0.35">
      <c r="A188" s="7" t="s">
        <v>86</v>
      </c>
      <c r="B188" s="24" t="s">
        <v>198</v>
      </c>
      <c r="C188" s="43" t="s">
        <v>128</v>
      </c>
      <c r="D188" s="33">
        <v>8.6210000000000004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0.91</v>
      </c>
      <c r="L188" s="5">
        <v>0</v>
      </c>
      <c r="M188" s="5">
        <v>1.5</v>
      </c>
      <c r="N188" s="5">
        <v>1.54</v>
      </c>
      <c r="O188" s="5">
        <v>3.08</v>
      </c>
      <c r="P188" s="5">
        <v>6.3</v>
      </c>
      <c r="Q188" s="5">
        <v>7.97</v>
      </c>
      <c r="R188" s="5">
        <v>13.93</v>
      </c>
      <c r="S188" s="5">
        <v>17.149999999999999</v>
      </c>
      <c r="T188" s="5">
        <v>30.15</v>
      </c>
      <c r="U188" s="5">
        <v>36.549999999999997</v>
      </c>
      <c r="V188" s="10">
        <v>69.349999999999994</v>
      </c>
    </row>
    <row r="189" spans="1:22" x14ac:dyDescent="0.35">
      <c r="A189" s="8" t="s">
        <v>86</v>
      </c>
      <c r="B189" s="25" t="s">
        <v>198</v>
      </c>
      <c r="C189" s="44" t="s">
        <v>102</v>
      </c>
      <c r="D189" s="33">
        <v>9.2591999999999999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0.45</v>
      </c>
      <c r="L189" s="5">
        <v>0.4</v>
      </c>
      <c r="M189" s="5">
        <v>1.1200000000000001</v>
      </c>
      <c r="N189" s="5">
        <v>2.31</v>
      </c>
      <c r="O189" s="5">
        <v>5.85</v>
      </c>
      <c r="P189" s="5">
        <v>10.52</v>
      </c>
      <c r="Q189" s="5">
        <v>10.19</v>
      </c>
      <c r="R189" s="5">
        <v>18.5</v>
      </c>
      <c r="S189" s="5">
        <v>21.38</v>
      </c>
      <c r="T189" s="5">
        <v>37.31</v>
      </c>
      <c r="U189" s="5">
        <v>42.26</v>
      </c>
      <c r="V189" s="10">
        <v>71.53</v>
      </c>
    </row>
    <row r="190" spans="1:22" x14ac:dyDescent="0.35">
      <c r="A190" s="7" t="s">
        <v>87</v>
      </c>
      <c r="B190" s="24" t="s">
        <v>199</v>
      </c>
      <c r="C190" s="43" t="s">
        <v>127</v>
      </c>
      <c r="D190" s="33">
        <v>3.9237000000000002</v>
      </c>
      <c r="E190" s="5">
        <v>0</v>
      </c>
      <c r="F190" s="5">
        <v>0</v>
      </c>
      <c r="G190" s="5">
        <v>5.97</v>
      </c>
      <c r="H190" s="5">
        <v>7.18</v>
      </c>
      <c r="I190" s="5">
        <v>5.71</v>
      </c>
      <c r="J190" s="5">
        <v>5.36</v>
      </c>
      <c r="K190" s="5">
        <v>7.88</v>
      </c>
      <c r="L190" s="5">
        <v>4.7300000000000004</v>
      </c>
      <c r="M190" s="5">
        <v>4.46</v>
      </c>
      <c r="N190" s="5">
        <v>3.85</v>
      </c>
      <c r="O190" s="5">
        <v>1.58</v>
      </c>
      <c r="P190" s="5">
        <v>3.01</v>
      </c>
      <c r="Q190" s="5">
        <v>3.73</v>
      </c>
      <c r="R190" s="5">
        <v>1.54</v>
      </c>
      <c r="S190" s="5">
        <v>3.96</v>
      </c>
      <c r="T190" s="5">
        <v>1.65</v>
      </c>
      <c r="U190" s="5">
        <v>6.81</v>
      </c>
      <c r="V190" s="10">
        <v>3.65</v>
      </c>
    </row>
    <row r="191" spans="1:22" x14ac:dyDescent="0.35">
      <c r="A191" s="7" t="s">
        <v>87</v>
      </c>
      <c r="B191" s="24" t="s">
        <v>199</v>
      </c>
      <c r="C191" s="43" t="s">
        <v>128</v>
      </c>
      <c r="D191" s="33">
        <v>2.5061</v>
      </c>
      <c r="E191" s="5">
        <v>0</v>
      </c>
      <c r="F191" s="5">
        <v>0</v>
      </c>
      <c r="G191" s="5">
        <v>0</v>
      </c>
      <c r="H191" s="5">
        <v>4.37</v>
      </c>
      <c r="I191" s="5">
        <v>5.0599999999999996</v>
      </c>
      <c r="J191" s="5">
        <v>3.76</v>
      </c>
      <c r="K191" s="5">
        <v>2.72</v>
      </c>
      <c r="L191" s="5">
        <v>5.6</v>
      </c>
      <c r="M191" s="5">
        <v>2.2599999999999998</v>
      </c>
      <c r="N191" s="5">
        <v>3.09</v>
      </c>
      <c r="O191" s="5">
        <v>2.31</v>
      </c>
      <c r="P191" s="5">
        <v>2.8</v>
      </c>
      <c r="Q191" s="5">
        <v>1.99</v>
      </c>
      <c r="R191" s="5">
        <v>1.99</v>
      </c>
      <c r="S191" s="5">
        <v>1.56</v>
      </c>
      <c r="T191" s="5">
        <v>3.35</v>
      </c>
      <c r="U191" s="5">
        <v>1.31</v>
      </c>
      <c r="V191" s="10">
        <v>1.58</v>
      </c>
    </row>
    <row r="192" spans="1:22" x14ac:dyDescent="0.35">
      <c r="A192" s="8" t="s">
        <v>87</v>
      </c>
      <c r="B192" s="25" t="s">
        <v>199</v>
      </c>
      <c r="C192" s="44" t="s">
        <v>102</v>
      </c>
      <c r="D192" s="33">
        <v>3.1901000000000002</v>
      </c>
      <c r="E192" s="5">
        <v>0</v>
      </c>
      <c r="F192" s="5">
        <v>0</v>
      </c>
      <c r="G192" s="5">
        <v>3.06</v>
      </c>
      <c r="H192" s="5">
        <v>5.82</v>
      </c>
      <c r="I192" s="5">
        <v>5.39</v>
      </c>
      <c r="J192" s="5">
        <v>4.58</v>
      </c>
      <c r="K192" s="5">
        <v>5.34</v>
      </c>
      <c r="L192" s="5">
        <v>5.16</v>
      </c>
      <c r="M192" s="5">
        <v>3.36</v>
      </c>
      <c r="N192" s="5">
        <v>3.47</v>
      </c>
      <c r="O192" s="5">
        <v>1.95</v>
      </c>
      <c r="P192" s="5">
        <v>2.9</v>
      </c>
      <c r="Q192" s="5">
        <v>2.81</v>
      </c>
      <c r="R192" s="5">
        <v>1.78</v>
      </c>
      <c r="S192" s="5">
        <v>2.62</v>
      </c>
      <c r="T192" s="5">
        <v>2.66</v>
      </c>
      <c r="U192" s="5">
        <v>3.31</v>
      </c>
      <c r="V192" s="10">
        <v>2.2000000000000002</v>
      </c>
    </row>
    <row r="193" spans="1:22" x14ac:dyDescent="0.35">
      <c r="A193" s="7" t="s">
        <v>88</v>
      </c>
      <c r="B193" s="24" t="s">
        <v>200</v>
      </c>
      <c r="C193" s="43" t="s">
        <v>127</v>
      </c>
      <c r="D193" s="33">
        <v>2.9024000000000001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0.89</v>
      </c>
      <c r="K193" s="5">
        <v>0.88</v>
      </c>
      <c r="L193" s="5">
        <v>1.58</v>
      </c>
      <c r="M193" s="5">
        <v>0.74</v>
      </c>
      <c r="N193" s="5">
        <v>0</v>
      </c>
      <c r="O193" s="5">
        <v>3.95</v>
      </c>
      <c r="P193" s="5">
        <v>4.5199999999999996</v>
      </c>
      <c r="Q193" s="5">
        <v>8.94</v>
      </c>
      <c r="R193" s="5">
        <v>9.2100000000000009</v>
      </c>
      <c r="S193" s="5">
        <v>5.95</v>
      </c>
      <c r="T193" s="5">
        <v>6.6</v>
      </c>
      <c r="U193" s="5">
        <v>6.81</v>
      </c>
      <c r="V193" s="10">
        <v>3.65</v>
      </c>
    </row>
    <row r="194" spans="1:22" x14ac:dyDescent="0.35">
      <c r="A194" s="7" t="s">
        <v>88</v>
      </c>
      <c r="B194" s="24" t="s">
        <v>200</v>
      </c>
      <c r="C194" s="43" t="s">
        <v>128</v>
      </c>
      <c r="D194" s="33">
        <v>3.0072999999999999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0.8</v>
      </c>
      <c r="M194" s="5">
        <v>2.2599999999999998</v>
      </c>
      <c r="N194" s="5">
        <v>1.54</v>
      </c>
      <c r="O194" s="5">
        <v>4.62</v>
      </c>
      <c r="P194" s="5">
        <v>3.5</v>
      </c>
      <c r="Q194" s="5">
        <v>4.6500000000000004</v>
      </c>
      <c r="R194" s="5">
        <v>11.94</v>
      </c>
      <c r="S194" s="5">
        <v>5.46</v>
      </c>
      <c r="T194" s="5">
        <v>7.82</v>
      </c>
      <c r="U194" s="5">
        <v>5.22</v>
      </c>
      <c r="V194" s="10">
        <v>0</v>
      </c>
    </row>
    <row r="195" spans="1:22" x14ac:dyDescent="0.35">
      <c r="A195" s="8" t="s">
        <v>88</v>
      </c>
      <c r="B195" s="25" t="s">
        <v>200</v>
      </c>
      <c r="C195" s="44" t="s">
        <v>102</v>
      </c>
      <c r="D195" s="33">
        <v>2.9567000000000001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0.46</v>
      </c>
      <c r="K195" s="5">
        <v>0.45</v>
      </c>
      <c r="L195" s="5">
        <v>1.19</v>
      </c>
      <c r="M195" s="5">
        <v>1.49</v>
      </c>
      <c r="N195" s="5">
        <v>0.77</v>
      </c>
      <c r="O195" s="5">
        <v>4.29</v>
      </c>
      <c r="P195" s="5">
        <v>3.99</v>
      </c>
      <c r="Q195" s="5">
        <v>6.67</v>
      </c>
      <c r="R195" s="5">
        <v>10.68</v>
      </c>
      <c r="S195" s="5">
        <v>5.67</v>
      </c>
      <c r="T195" s="5">
        <v>7.33</v>
      </c>
      <c r="U195" s="5">
        <v>5.8</v>
      </c>
      <c r="V195" s="10">
        <v>1.1000000000000001</v>
      </c>
    </row>
    <row r="196" spans="1:22" x14ac:dyDescent="0.35">
      <c r="A196" s="7" t="s">
        <v>89</v>
      </c>
      <c r="B196" s="24" t="s">
        <v>201</v>
      </c>
      <c r="C196" s="43" t="s">
        <v>127</v>
      </c>
      <c r="D196" s="33">
        <v>9.5672999999999995</v>
      </c>
      <c r="E196" s="5">
        <v>0</v>
      </c>
      <c r="F196" s="5">
        <v>0</v>
      </c>
      <c r="G196" s="5">
        <v>0</v>
      </c>
      <c r="H196" s="5">
        <v>4.0999999999999996</v>
      </c>
      <c r="I196" s="5">
        <v>1.9</v>
      </c>
      <c r="J196" s="5">
        <v>0</v>
      </c>
      <c r="K196" s="5">
        <v>5.25</v>
      </c>
      <c r="L196" s="5">
        <v>3.94</v>
      </c>
      <c r="M196" s="5">
        <v>5.94</v>
      </c>
      <c r="N196" s="5">
        <v>8.4700000000000006</v>
      </c>
      <c r="O196" s="5">
        <v>10.28</v>
      </c>
      <c r="P196" s="5">
        <v>7.53</v>
      </c>
      <c r="Q196" s="5">
        <v>23.1</v>
      </c>
      <c r="R196" s="5">
        <v>20.73</v>
      </c>
      <c r="S196" s="5">
        <v>24.78</v>
      </c>
      <c r="T196" s="5">
        <v>24.76</v>
      </c>
      <c r="U196" s="5">
        <v>31.76</v>
      </c>
      <c r="V196" s="10">
        <v>25.52</v>
      </c>
    </row>
    <row r="197" spans="1:22" x14ac:dyDescent="0.35">
      <c r="A197" s="7" t="s">
        <v>89</v>
      </c>
      <c r="B197" s="24" t="s">
        <v>201</v>
      </c>
      <c r="C197" s="43" t="s">
        <v>128</v>
      </c>
      <c r="D197" s="33">
        <v>8.3202999999999996</v>
      </c>
      <c r="E197" s="5">
        <v>0</v>
      </c>
      <c r="F197" s="5">
        <v>0</v>
      </c>
      <c r="G197" s="5">
        <v>0</v>
      </c>
      <c r="H197" s="5">
        <v>1.0900000000000001</v>
      </c>
      <c r="I197" s="5">
        <v>1.01</v>
      </c>
      <c r="J197" s="5">
        <v>1.88</v>
      </c>
      <c r="K197" s="5">
        <v>2.72</v>
      </c>
      <c r="L197" s="5">
        <v>1.6</v>
      </c>
      <c r="M197" s="5">
        <v>3.01</v>
      </c>
      <c r="N197" s="5">
        <v>3.86</v>
      </c>
      <c r="O197" s="5">
        <v>6.93</v>
      </c>
      <c r="P197" s="5">
        <v>11.2</v>
      </c>
      <c r="Q197" s="5">
        <v>11.96</v>
      </c>
      <c r="R197" s="5">
        <v>17.91</v>
      </c>
      <c r="S197" s="5">
        <v>21.83</v>
      </c>
      <c r="T197" s="5">
        <v>24.57</v>
      </c>
      <c r="U197" s="5">
        <v>18.28</v>
      </c>
      <c r="V197" s="10">
        <v>22.07</v>
      </c>
    </row>
    <row r="198" spans="1:22" x14ac:dyDescent="0.35">
      <c r="A198" s="8" t="s">
        <v>89</v>
      </c>
      <c r="B198" s="25" t="s">
        <v>201</v>
      </c>
      <c r="C198" s="44" t="s">
        <v>102</v>
      </c>
      <c r="D198" s="33">
        <v>8.9220000000000006</v>
      </c>
      <c r="E198" s="5">
        <v>0</v>
      </c>
      <c r="F198" s="5">
        <v>0</v>
      </c>
      <c r="G198" s="5">
        <v>0</v>
      </c>
      <c r="H198" s="5">
        <v>2.65</v>
      </c>
      <c r="I198" s="5">
        <v>1.47</v>
      </c>
      <c r="J198" s="5">
        <v>0.92</v>
      </c>
      <c r="K198" s="5">
        <v>4.01</v>
      </c>
      <c r="L198" s="5">
        <v>2.78</v>
      </c>
      <c r="M198" s="5">
        <v>4.4800000000000004</v>
      </c>
      <c r="N198" s="5">
        <v>6.17</v>
      </c>
      <c r="O198" s="5">
        <v>8.58</v>
      </c>
      <c r="P198" s="5">
        <v>9.43</v>
      </c>
      <c r="Q198" s="5">
        <v>17.21</v>
      </c>
      <c r="R198" s="5">
        <v>19.22</v>
      </c>
      <c r="S198" s="5">
        <v>23.12</v>
      </c>
      <c r="T198" s="5">
        <v>24.65</v>
      </c>
      <c r="U198" s="5">
        <v>23.2</v>
      </c>
      <c r="V198" s="10">
        <v>23.11</v>
      </c>
    </row>
    <row r="199" spans="1:22" x14ac:dyDescent="0.35">
      <c r="A199" s="7" t="s">
        <v>90</v>
      </c>
      <c r="B199" s="24" t="s">
        <v>202</v>
      </c>
      <c r="C199" s="43" t="s">
        <v>127</v>
      </c>
      <c r="D199" s="33">
        <v>1.0212000000000001</v>
      </c>
      <c r="E199" s="5">
        <v>0</v>
      </c>
      <c r="F199" s="5">
        <v>0</v>
      </c>
      <c r="G199" s="5">
        <v>0</v>
      </c>
      <c r="H199" s="5">
        <v>0</v>
      </c>
      <c r="I199" s="5">
        <v>0.95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3.16</v>
      </c>
      <c r="P199" s="5">
        <v>3.01</v>
      </c>
      <c r="Q199" s="5">
        <v>2.2400000000000002</v>
      </c>
      <c r="R199" s="5">
        <v>0.77</v>
      </c>
      <c r="S199" s="5">
        <v>2.97</v>
      </c>
      <c r="T199" s="5">
        <v>3.3</v>
      </c>
      <c r="U199" s="5">
        <v>2.27</v>
      </c>
      <c r="V199" s="10">
        <v>0</v>
      </c>
    </row>
    <row r="200" spans="1:22" x14ac:dyDescent="0.35">
      <c r="A200" s="7" t="s">
        <v>90</v>
      </c>
      <c r="B200" s="24" t="s">
        <v>202</v>
      </c>
      <c r="C200" s="43" t="s">
        <v>128</v>
      </c>
      <c r="D200" s="33">
        <v>0.70169999999999999</v>
      </c>
      <c r="E200" s="5">
        <v>0</v>
      </c>
      <c r="F200" s="5">
        <v>1.1499999999999999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1.54</v>
      </c>
      <c r="O200" s="5">
        <v>0</v>
      </c>
      <c r="P200" s="5">
        <v>1.4</v>
      </c>
      <c r="Q200" s="5">
        <v>1.33</v>
      </c>
      <c r="R200" s="5">
        <v>2.65</v>
      </c>
      <c r="S200" s="5">
        <v>0</v>
      </c>
      <c r="T200" s="5">
        <v>2.23</v>
      </c>
      <c r="U200" s="5">
        <v>0</v>
      </c>
      <c r="V200" s="10">
        <v>1.58</v>
      </c>
    </row>
    <row r="201" spans="1:22" x14ac:dyDescent="0.35">
      <c r="A201" s="8" t="s">
        <v>90</v>
      </c>
      <c r="B201" s="25" t="s">
        <v>202</v>
      </c>
      <c r="C201" s="44" t="s">
        <v>102</v>
      </c>
      <c r="D201" s="33">
        <v>0.85589999999999999</v>
      </c>
      <c r="E201" s="5">
        <v>0</v>
      </c>
      <c r="F201" s="5">
        <v>0.56000000000000005</v>
      </c>
      <c r="G201" s="5">
        <v>0</v>
      </c>
      <c r="H201" s="5">
        <v>0</v>
      </c>
      <c r="I201" s="5">
        <v>0.49</v>
      </c>
      <c r="J201" s="5">
        <v>0</v>
      </c>
      <c r="K201" s="5">
        <v>0</v>
      </c>
      <c r="L201" s="5">
        <v>0</v>
      </c>
      <c r="M201" s="5">
        <v>0</v>
      </c>
      <c r="N201" s="5">
        <v>0.77</v>
      </c>
      <c r="O201" s="5">
        <v>1.56</v>
      </c>
      <c r="P201" s="5">
        <v>2.1800000000000002</v>
      </c>
      <c r="Q201" s="5">
        <v>1.76</v>
      </c>
      <c r="R201" s="5">
        <v>1.78</v>
      </c>
      <c r="S201" s="5">
        <v>1.31</v>
      </c>
      <c r="T201" s="5">
        <v>2.66</v>
      </c>
      <c r="U201" s="5">
        <v>0.83</v>
      </c>
      <c r="V201" s="10">
        <v>1.1000000000000001</v>
      </c>
    </row>
    <row r="202" spans="1:22" x14ac:dyDescent="0.35">
      <c r="A202" s="7" t="s">
        <v>91</v>
      </c>
      <c r="B202" s="24" t="s">
        <v>203</v>
      </c>
      <c r="C202" s="43" t="s">
        <v>127</v>
      </c>
      <c r="D202" s="33">
        <v>3.8161999999999998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1.58</v>
      </c>
      <c r="M202" s="5">
        <v>2.97</v>
      </c>
      <c r="N202" s="5">
        <v>4.62</v>
      </c>
      <c r="O202" s="5">
        <v>1.58</v>
      </c>
      <c r="P202" s="5">
        <v>7.53</v>
      </c>
      <c r="Q202" s="5">
        <v>3.73</v>
      </c>
      <c r="R202" s="5">
        <v>9.2100000000000009</v>
      </c>
      <c r="S202" s="5">
        <v>6.94</v>
      </c>
      <c r="T202" s="5">
        <v>21.46</v>
      </c>
      <c r="U202" s="5">
        <v>18.149999999999999</v>
      </c>
      <c r="V202" s="10">
        <v>7.29</v>
      </c>
    </row>
    <row r="203" spans="1:22" x14ac:dyDescent="0.35">
      <c r="A203" s="7" t="s">
        <v>91</v>
      </c>
      <c r="B203" s="24" t="s">
        <v>203</v>
      </c>
      <c r="C203" s="43" t="s">
        <v>128</v>
      </c>
      <c r="D203" s="33">
        <v>4.1100000000000003</v>
      </c>
      <c r="E203" s="5">
        <v>0</v>
      </c>
      <c r="F203" s="5">
        <v>0</v>
      </c>
      <c r="G203" s="5">
        <v>0</v>
      </c>
      <c r="H203" s="5">
        <v>1.0900000000000001</v>
      </c>
      <c r="I203" s="5">
        <v>0</v>
      </c>
      <c r="J203" s="5">
        <v>0.94</v>
      </c>
      <c r="K203" s="5">
        <v>2.72</v>
      </c>
      <c r="L203" s="5">
        <v>1.6</v>
      </c>
      <c r="M203" s="5">
        <v>0.75</v>
      </c>
      <c r="N203" s="5">
        <v>1.54</v>
      </c>
      <c r="O203" s="5">
        <v>3.08</v>
      </c>
      <c r="P203" s="5">
        <v>4.2</v>
      </c>
      <c r="Q203" s="5">
        <v>3.99</v>
      </c>
      <c r="R203" s="5">
        <v>7.96</v>
      </c>
      <c r="S203" s="5">
        <v>15.59</v>
      </c>
      <c r="T203" s="5">
        <v>10.050000000000001</v>
      </c>
      <c r="U203" s="5">
        <v>11.75</v>
      </c>
      <c r="V203" s="10">
        <v>9.4600000000000009</v>
      </c>
    </row>
    <row r="204" spans="1:22" x14ac:dyDescent="0.35">
      <c r="A204" s="8" t="s">
        <v>91</v>
      </c>
      <c r="B204" s="25" t="s">
        <v>203</v>
      </c>
      <c r="C204" s="44" t="s">
        <v>102</v>
      </c>
      <c r="D204" s="33">
        <v>3.9681999999999999</v>
      </c>
      <c r="E204" s="5">
        <v>0</v>
      </c>
      <c r="F204" s="5">
        <v>0</v>
      </c>
      <c r="G204" s="5">
        <v>0</v>
      </c>
      <c r="H204" s="5">
        <v>0.53</v>
      </c>
      <c r="I204" s="5">
        <v>0</v>
      </c>
      <c r="J204" s="5">
        <v>0.46</v>
      </c>
      <c r="K204" s="5">
        <v>1.34</v>
      </c>
      <c r="L204" s="5">
        <v>1.59</v>
      </c>
      <c r="M204" s="5">
        <v>1.87</v>
      </c>
      <c r="N204" s="5">
        <v>3.08</v>
      </c>
      <c r="O204" s="5">
        <v>2.34</v>
      </c>
      <c r="P204" s="5">
        <v>5.8</v>
      </c>
      <c r="Q204" s="5">
        <v>3.86</v>
      </c>
      <c r="R204" s="5">
        <v>8.5399999999999991</v>
      </c>
      <c r="S204" s="5">
        <v>11.78</v>
      </c>
      <c r="T204" s="5">
        <v>14.66</v>
      </c>
      <c r="U204" s="5">
        <v>14.09</v>
      </c>
      <c r="V204" s="10">
        <v>8.8000000000000007</v>
      </c>
    </row>
    <row r="205" spans="1:22" x14ac:dyDescent="0.35">
      <c r="A205" s="7" t="s">
        <v>92</v>
      </c>
      <c r="B205" s="24" t="s">
        <v>204</v>
      </c>
      <c r="C205" s="43" t="s">
        <v>127</v>
      </c>
      <c r="D205" s="33">
        <v>0.1075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0.75</v>
      </c>
      <c r="R205" s="5">
        <v>0</v>
      </c>
      <c r="S205" s="5">
        <v>0</v>
      </c>
      <c r="T205" s="5">
        <v>1.65</v>
      </c>
      <c r="U205" s="5">
        <v>0</v>
      </c>
      <c r="V205" s="10">
        <v>0</v>
      </c>
    </row>
    <row r="206" spans="1:22" x14ac:dyDescent="0.35">
      <c r="A206" s="7" t="s">
        <v>92</v>
      </c>
      <c r="B206" s="24" t="s">
        <v>204</v>
      </c>
      <c r="C206" s="43" t="s">
        <v>128</v>
      </c>
      <c r="D206" s="33">
        <v>0.1002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1.56</v>
      </c>
      <c r="T206" s="5">
        <v>0</v>
      </c>
      <c r="U206" s="5">
        <v>0</v>
      </c>
      <c r="V206" s="10">
        <v>0</v>
      </c>
    </row>
    <row r="207" spans="1:22" x14ac:dyDescent="0.35">
      <c r="A207" s="8" t="s">
        <v>92</v>
      </c>
      <c r="B207" s="25" t="s">
        <v>204</v>
      </c>
      <c r="C207" s="44" t="s">
        <v>102</v>
      </c>
      <c r="D207" s="33">
        <v>0.1037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0.35</v>
      </c>
      <c r="R207" s="5">
        <v>0</v>
      </c>
      <c r="S207" s="5">
        <v>0.87</v>
      </c>
      <c r="T207" s="5">
        <v>0.67</v>
      </c>
      <c r="U207" s="5">
        <v>0</v>
      </c>
      <c r="V207" s="10">
        <v>0</v>
      </c>
    </row>
    <row r="208" spans="1:22" x14ac:dyDescent="0.35">
      <c r="A208" s="7" t="s">
        <v>93</v>
      </c>
      <c r="B208" s="24" t="s">
        <v>205</v>
      </c>
      <c r="C208" s="43" t="s">
        <v>127</v>
      </c>
      <c r="D208" s="33">
        <v>1.1825000000000001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0.88</v>
      </c>
      <c r="L208" s="5">
        <v>0.79</v>
      </c>
      <c r="M208" s="5">
        <v>0</v>
      </c>
      <c r="N208" s="5">
        <v>1.54</v>
      </c>
      <c r="O208" s="5">
        <v>0.79</v>
      </c>
      <c r="P208" s="5">
        <v>3.01</v>
      </c>
      <c r="Q208" s="5">
        <v>0.75</v>
      </c>
      <c r="R208" s="5">
        <v>3.07</v>
      </c>
      <c r="S208" s="5">
        <v>0.99</v>
      </c>
      <c r="T208" s="5">
        <v>8.25</v>
      </c>
      <c r="U208" s="5">
        <v>0</v>
      </c>
      <c r="V208" s="10">
        <v>7.29</v>
      </c>
    </row>
    <row r="209" spans="1:22" x14ac:dyDescent="0.35">
      <c r="A209" s="7" t="s">
        <v>93</v>
      </c>
      <c r="B209" s="24" t="s">
        <v>205</v>
      </c>
      <c r="C209" s="43" t="s">
        <v>128</v>
      </c>
      <c r="D209" s="33">
        <v>0.9022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0.91</v>
      </c>
      <c r="L209" s="5">
        <v>0</v>
      </c>
      <c r="M209" s="5">
        <v>0.75</v>
      </c>
      <c r="N209" s="5">
        <v>0</v>
      </c>
      <c r="O209" s="5">
        <v>1.54</v>
      </c>
      <c r="P209" s="5">
        <v>1.4</v>
      </c>
      <c r="Q209" s="5">
        <v>3.32</v>
      </c>
      <c r="R209" s="5">
        <v>1.33</v>
      </c>
      <c r="S209" s="5">
        <v>0.78</v>
      </c>
      <c r="T209" s="5">
        <v>2.23</v>
      </c>
      <c r="U209" s="5">
        <v>2.61</v>
      </c>
      <c r="V209" s="10">
        <v>0</v>
      </c>
    </row>
    <row r="210" spans="1:22" x14ac:dyDescent="0.35">
      <c r="A210" s="8" t="s">
        <v>93</v>
      </c>
      <c r="B210" s="25" t="s">
        <v>205</v>
      </c>
      <c r="C210" s="44" t="s">
        <v>102</v>
      </c>
      <c r="D210" s="33">
        <v>1.0374000000000001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0.89</v>
      </c>
      <c r="L210" s="5">
        <v>0.4</v>
      </c>
      <c r="M210" s="5">
        <v>0.37</v>
      </c>
      <c r="N210" s="5">
        <v>0.77</v>
      </c>
      <c r="O210" s="5">
        <v>1.17</v>
      </c>
      <c r="P210" s="5">
        <v>2.1800000000000002</v>
      </c>
      <c r="Q210" s="5">
        <v>2.11</v>
      </c>
      <c r="R210" s="5">
        <v>2.14</v>
      </c>
      <c r="S210" s="5">
        <v>0.87</v>
      </c>
      <c r="T210" s="5">
        <v>4.66</v>
      </c>
      <c r="U210" s="5">
        <v>1.66</v>
      </c>
      <c r="V210" s="10">
        <v>2.2000000000000002</v>
      </c>
    </row>
    <row r="211" spans="1:22" x14ac:dyDescent="0.35">
      <c r="A211" s="7" t="s">
        <v>94</v>
      </c>
      <c r="B211" s="24" t="s">
        <v>206</v>
      </c>
      <c r="C211" s="43" t="s">
        <v>127</v>
      </c>
      <c r="D211" s="33">
        <v>7.4710999999999999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1.58</v>
      </c>
      <c r="M211" s="5">
        <v>1.49</v>
      </c>
      <c r="N211" s="5">
        <v>3.08</v>
      </c>
      <c r="O211" s="5">
        <v>3.95</v>
      </c>
      <c r="P211" s="5">
        <v>9.0299999999999994</v>
      </c>
      <c r="Q211" s="5">
        <v>11.18</v>
      </c>
      <c r="R211" s="5">
        <v>18.43</v>
      </c>
      <c r="S211" s="5">
        <v>28.74</v>
      </c>
      <c r="T211" s="5">
        <v>33.020000000000003</v>
      </c>
      <c r="U211" s="5">
        <v>38.56</v>
      </c>
      <c r="V211" s="10">
        <v>32.81</v>
      </c>
    </row>
    <row r="212" spans="1:22" x14ac:dyDescent="0.35">
      <c r="A212" s="7" t="s">
        <v>94</v>
      </c>
      <c r="B212" s="24" t="s">
        <v>206</v>
      </c>
      <c r="C212" s="43" t="s">
        <v>128</v>
      </c>
      <c r="D212" s="33">
        <v>8.9718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0.75</v>
      </c>
      <c r="N212" s="5">
        <v>1.54</v>
      </c>
      <c r="O212" s="5">
        <v>6.16</v>
      </c>
      <c r="P212" s="5">
        <v>2.8</v>
      </c>
      <c r="Q212" s="5">
        <v>18.600000000000001</v>
      </c>
      <c r="R212" s="5">
        <v>14.59</v>
      </c>
      <c r="S212" s="5">
        <v>28.84</v>
      </c>
      <c r="T212" s="5">
        <v>35.74</v>
      </c>
      <c r="U212" s="5">
        <v>36.549999999999997</v>
      </c>
      <c r="V212" s="10">
        <v>26.8</v>
      </c>
    </row>
    <row r="213" spans="1:22" x14ac:dyDescent="0.35">
      <c r="A213" s="8" t="s">
        <v>94</v>
      </c>
      <c r="B213" s="25" t="s">
        <v>206</v>
      </c>
      <c r="C213" s="44" t="s">
        <v>102</v>
      </c>
      <c r="D213" s="33">
        <v>8.2477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0.79</v>
      </c>
      <c r="M213" s="5">
        <v>1.1200000000000001</v>
      </c>
      <c r="N213" s="5">
        <v>2.31</v>
      </c>
      <c r="O213" s="5">
        <v>5.07</v>
      </c>
      <c r="P213" s="5">
        <v>5.8</v>
      </c>
      <c r="Q213" s="5">
        <v>15.1</v>
      </c>
      <c r="R213" s="5">
        <v>16.37</v>
      </c>
      <c r="S213" s="5">
        <v>28.8</v>
      </c>
      <c r="T213" s="5">
        <v>34.64</v>
      </c>
      <c r="U213" s="5">
        <v>37.29</v>
      </c>
      <c r="V213" s="10">
        <v>28.61</v>
      </c>
    </row>
    <row r="214" spans="1:22" x14ac:dyDescent="0.35">
      <c r="A214" s="7" t="s">
        <v>95</v>
      </c>
      <c r="B214" s="24" t="s">
        <v>207</v>
      </c>
      <c r="C214" s="43" t="s">
        <v>127</v>
      </c>
      <c r="D214" s="33">
        <v>9.7822999999999993</v>
      </c>
      <c r="E214" s="5">
        <v>7.71</v>
      </c>
      <c r="F214" s="5">
        <v>4.34</v>
      </c>
      <c r="G214" s="5">
        <v>2.98</v>
      </c>
      <c r="H214" s="5">
        <v>1.03</v>
      </c>
      <c r="I214" s="5">
        <v>1.9</v>
      </c>
      <c r="J214" s="5">
        <v>1.79</v>
      </c>
      <c r="K214" s="5">
        <v>1.75</v>
      </c>
      <c r="L214" s="5">
        <v>1.58</v>
      </c>
      <c r="M214" s="5">
        <v>3.71</v>
      </c>
      <c r="N214" s="5">
        <v>2.31</v>
      </c>
      <c r="O214" s="5">
        <v>11.07</v>
      </c>
      <c r="P214" s="5">
        <v>12.8</v>
      </c>
      <c r="Q214" s="5">
        <v>11.18</v>
      </c>
      <c r="R214" s="5">
        <v>16.89</v>
      </c>
      <c r="S214" s="5">
        <v>25.77</v>
      </c>
      <c r="T214" s="5">
        <v>39.619999999999997</v>
      </c>
      <c r="U214" s="5">
        <v>45.37</v>
      </c>
      <c r="V214" s="10">
        <v>47.39</v>
      </c>
    </row>
    <row r="215" spans="1:22" x14ac:dyDescent="0.35">
      <c r="A215" s="7" t="s">
        <v>95</v>
      </c>
      <c r="B215" s="24" t="s">
        <v>207</v>
      </c>
      <c r="C215" s="43" t="s">
        <v>128</v>
      </c>
      <c r="D215" s="33">
        <v>6.4657</v>
      </c>
      <c r="E215" s="5">
        <v>7</v>
      </c>
      <c r="F215" s="5">
        <v>4.59</v>
      </c>
      <c r="G215" s="5">
        <v>3.13</v>
      </c>
      <c r="H215" s="5">
        <v>0</v>
      </c>
      <c r="I215" s="5">
        <v>0</v>
      </c>
      <c r="J215" s="5">
        <v>0</v>
      </c>
      <c r="K215" s="5">
        <v>0</v>
      </c>
      <c r="L215" s="5">
        <v>0.8</v>
      </c>
      <c r="M215" s="5">
        <v>1.5</v>
      </c>
      <c r="N215" s="5">
        <v>1.54</v>
      </c>
      <c r="O215" s="5">
        <v>0.77</v>
      </c>
      <c r="P215" s="5">
        <v>4.9000000000000004</v>
      </c>
      <c r="Q215" s="5">
        <v>7.31</v>
      </c>
      <c r="R215" s="5">
        <v>14.59</v>
      </c>
      <c r="S215" s="5">
        <v>8.57</v>
      </c>
      <c r="T215" s="5">
        <v>22.34</v>
      </c>
      <c r="U215" s="5">
        <v>22.19</v>
      </c>
      <c r="V215" s="10">
        <v>34.68</v>
      </c>
    </row>
    <row r="216" spans="1:22" x14ac:dyDescent="0.35">
      <c r="A216" s="8" t="s">
        <v>95</v>
      </c>
      <c r="B216" s="25" t="s">
        <v>207</v>
      </c>
      <c r="C216" s="44" t="s">
        <v>102</v>
      </c>
      <c r="D216" s="33">
        <v>8.0661000000000005</v>
      </c>
      <c r="E216" s="5">
        <v>7.37</v>
      </c>
      <c r="F216" s="5">
        <v>4.46</v>
      </c>
      <c r="G216" s="5">
        <v>3.06</v>
      </c>
      <c r="H216" s="5">
        <v>0.53</v>
      </c>
      <c r="I216" s="5">
        <v>0.98</v>
      </c>
      <c r="J216" s="5">
        <v>0.92</v>
      </c>
      <c r="K216" s="5">
        <v>0.89</v>
      </c>
      <c r="L216" s="5">
        <v>1.19</v>
      </c>
      <c r="M216" s="5">
        <v>2.62</v>
      </c>
      <c r="N216" s="5">
        <v>1.93</v>
      </c>
      <c r="O216" s="5">
        <v>5.85</v>
      </c>
      <c r="P216" s="5">
        <v>8.6999999999999993</v>
      </c>
      <c r="Q216" s="5">
        <v>9.1300000000000008</v>
      </c>
      <c r="R216" s="5">
        <v>15.66</v>
      </c>
      <c r="S216" s="5">
        <v>16.14</v>
      </c>
      <c r="T216" s="5">
        <v>29.31</v>
      </c>
      <c r="U216" s="5">
        <v>30.66</v>
      </c>
      <c r="V216" s="10">
        <v>38.51</v>
      </c>
    </row>
    <row r="217" spans="1:22" x14ac:dyDescent="0.35">
      <c r="A217" s="7" t="s">
        <v>96</v>
      </c>
      <c r="B217" s="24" t="s">
        <v>208</v>
      </c>
      <c r="C217" s="43" t="s">
        <v>127</v>
      </c>
      <c r="D217" s="33">
        <v>5.8048999999999999</v>
      </c>
      <c r="E217" s="5">
        <v>0</v>
      </c>
      <c r="F217" s="5">
        <v>0</v>
      </c>
      <c r="G217" s="5">
        <v>0.99</v>
      </c>
      <c r="H217" s="5">
        <v>0</v>
      </c>
      <c r="I217" s="5">
        <v>0.95</v>
      </c>
      <c r="J217" s="5">
        <v>2.68</v>
      </c>
      <c r="K217" s="5">
        <v>0.88</v>
      </c>
      <c r="L217" s="5">
        <v>3.15</v>
      </c>
      <c r="M217" s="5">
        <v>3.71</v>
      </c>
      <c r="N217" s="5">
        <v>3.85</v>
      </c>
      <c r="O217" s="5">
        <v>5.53</v>
      </c>
      <c r="P217" s="5">
        <v>4.5199999999999996</v>
      </c>
      <c r="Q217" s="5">
        <v>5.96</v>
      </c>
      <c r="R217" s="5">
        <v>9.98</v>
      </c>
      <c r="S217" s="5">
        <v>16.850000000000001</v>
      </c>
      <c r="T217" s="5">
        <v>19.809999999999999</v>
      </c>
      <c r="U217" s="5">
        <v>27.22</v>
      </c>
      <c r="V217" s="10">
        <v>47.39</v>
      </c>
    </row>
    <row r="218" spans="1:22" x14ac:dyDescent="0.35">
      <c r="A218" s="7" t="s">
        <v>96</v>
      </c>
      <c r="B218" s="24" t="s">
        <v>208</v>
      </c>
      <c r="C218" s="43" t="s">
        <v>128</v>
      </c>
      <c r="D218" s="33">
        <v>5.4633000000000003</v>
      </c>
      <c r="E218" s="5">
        <v>1.17</v>
      </c>
      <c r="F218" s="5">
        <v>1.1499999999999999</v>
      </c>
      <c r="G218" s="5">
        <v>1.04</v>
      </c>
      <c r="H218" s="5">
        <v>2.19</v>
      </c>
      <c r="I218" s="5">
        <v>0</v>
      </c>
      <c r="J218" s="5">
        <v>2.82</v>
      </c>
      <c r="K218" s="5">
        <v>0.91</v>
      </c>
      <c r="L218" s="5">
        <v>0.8</v>
      </c>
      <c r="M218" s="5">
        <v>3.01</v>
      </c>
      <c r="N218" s="5">
        <v>2.3199999999999998</v>
      </c>
      <c r="O218" s="5">
        <v>3.85</v>
      </c>
      <c r="P218" s="5">
        <v>5.6</v>
      </c>
      <c r="Q218" s="5">
        <v>3.99</v>
      </c>
      <c r="R218" s="5">
        <v>7.3</v>
      </c>
      <c r="S218" s="5">
        <v>19.489999999999998</v>
      </c>
      <c r="T218" s="5">
        <v>17.87</v>
      </c>
      <c r="U218" s="5">
        <v>13.05</v>
      </c>
      <c r="V218" s="10">
        <v>17.34</v>
      </c>
    </row>
    <row r="219" spans="1:22" x14ac:dyDescent="0.35">
      <c r="A219" s="8" t="s">
        <v>96</v>
      </c>
      <c r="B219" s="25" t="s">
        <v>208</v>
      </c>
      <c r="C219" s="44" t="s">
        <v>102</v>
      </c>
      <c r="D219" s="33">
        <v>5.6280999999999999</v>
      </c>
      <c r="E219" s="5">
        <v>0.56999999999999995</v>
      </c>
      <c r="F219" s="5">
        <v>0.56000000000000005</v>
      </c>
      <c r="G219" s="5">
        <v>1.02</v>
      </c>
      <c r="H219" s="5">
        <v>1.06</v>
      </c>
      <c r="I219" s="5">
        <v>0.49</v>
      </c>
      <c r="J219" s="5">
        <v>2.75</v>
      </c>
      <c r="K219" s="5">
        <v>0.89</v>
      </c>
      <c r="L219" s="5">
        <v>1.99</v>
      </c>
      <c r="M219" s="5">
        <v>3.36</v>
      </c>
      <c r="N219" s="5">
        <v>3.08</v>
      </c>
      <c r="O219" s="5">
        <v>4.68</v>
      </c>
      <c r="P219" s="5">
        <v>5.08</v>
      </c>
      <c r="Q219" s="5">
        <v>4.92</v>
      </c>
      <c r="R219" s="5">
        <v>8.5399999999999991</v>
      </c>
      <c r="S219" s="5">
        <v>18.329999999999998</v>
      </c>
      <c r="T219" s="5">
        <v>18.649999999999999</v>
      </c>
      <c r="U219" s="5">
        <v>18.23</v>
      </c>
      <c r="V219" s="10">
        <v>26.41</v>
      </c>
    </row>
    <row r="220" spans="1:22" x14ac:dyDescent="0.35">
      <c r="A220" s="7" t="s">
        <v>97</v>
      </c>
      <c r="B220" s="24" t="s">
        <v>209</v>
      </c>
      <c r="C220" s="43" t="s">
        <v>127</v>
      </c>
      <c r="D220" s="33">
        <v>0.37619999999999998</v>
      </c>
      <c r="E220" s="5">
        <v>0</v>
      </c>
      <c r="F220" s="5">
        <v>0</v>
      </c>
      <c r="G220" s="5">
        <v>0</v>
      </c>
      <c r="H220" s="5">
        <v>0</v>
      </c>
      <c r="I220" s="5">
        <v>0.95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0.75</v>
      </c>
      <c r="Q220" s="5">
        <v>0.75</v>
      </c>
      <c r="R220" s="5">
        <v>0</v>
      </c>
      <c r="S220" s="5">
        <v>0.99</v>
      </c>
      <c r="T220" s="5">
        <v>1.65</v>
      </c>
      <c r="U220" s="5">
        <v>2.27</v>
      </c>
      <c r="V220" s="10">
        <v>3.65</v>
      </c>
    </row>
    <row r="221" spans="1:22" x14ac:dyDescent="0.35">
      <c r="A221" s="7" t="s">
        <v>97</v>
      </c>
      <c r="B221" s="24" t="s">
        <v>209</v>
      </c>
      <c r="C221" s="43" t="s">
        <v>128</v>
      </c>
      <c r="D221" s="33">
        <v>0.25059999999999999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0.91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1.56</v>
      </c>
      <c r="T221" s="5">
        <v>0</v>
      </c>
      <c r="U221" s="5">
        <v>1.31</v>
      </c>
      <c r="V221" s="10">
        <v>1.58</v>
      </c>
    </row>
    <row r="222" spans="1:22" x14ac:dyDescent="0.35">
      <c r="A222" s="8" t="s">
        <v>97</v>
      </c>
      <c r="B222" s="25" t="s">
        <v>209</v>
      </c>
      <c r="C222" s="44" t="s">
        <v>102</v>
      </c>
      <c r="D222" s="33">
        <v>0.31119999999999998</v>
      </c>
      <c r="E222" s="5">
        <v>0</v>
      </c>
      <c r="F222" s="5">
        <v>0</v>
      </c>
      <c r="G222" s="5">
        <v>0</v>
      </c>
      <c r="H222" s="5">
        <v>0</v>
      </c>
      <c r="I222" s="5">
        <v>0.49</v>
      </c>
      <c r="J222" s="5">
        <v>0</v>
      </c>
      <c r="K222" s="5">
        <v>0.45</v>
      </c>
      <c r="L222" s="5">
        <v>0</v>
      </c>
      <c r="M222" s="5">
        <v>0</v>
      </c>
      <c r="N222" s="5">
        <v>0</v>
      </c>
      <c r="O222" s="5">
        <v>0</v>
      </c>
      <c r="P222" s="5">
        <v>0.36</v>
      </c>
      <c r="Q222" s="5">
        <v>0.35</v>
      </c>
      <c r="R222" s="5">
        <v>0</v>
      </c>
      <c r="S222" s="5">
        <v>1.31</v>
      </c>
      <c r="T222" s="5">
        <v>0.67</v>
      </c>
      <c r="U222" s="5">
        <v>1.66</v>
      </c>
      <c r="V222" s="10">
        <v>2.2000000000000002</v>
      </c>
    </row>
    <row r="223" spans="1:22" x14ac:dyDescent="0.35">
      <c r="A223" s="7" t="s">
        <v>98</v>
      </c>
      <c r="B223" s="24" t="s">
        <v>210</v>
      </c>
      <c r="C223" s="43" t="s">
        <v>127</v>
      </c>
      <c r="D223" s="33">
        <v>0.37619999999999998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0.79</v>
      </c>
      <c r="M223" s="5">
        <v>0</v>
      </c>
      <c r="N223" s="5">
        <v>0</v>
      </c>
      <c r="O223" s="5">
        <v>0.79</v>
      </c>
      <c r="P223" s="5">
        <v>0</v>
      </c>
      <c r="Q223" s="5">
        <v>0</v>
      </c>
      <c r="R223" s="5">
        <v>3.07</v>
      </c>
      <c r="S223" s="5">
        <v>0.99</v>
      </c>
      <c r="T223" s="5">
        <v>0</v>
      </c>
      <c r="U223" s="5">
        <v>0</v>
      </c>
      <c r="V223" s="10">
        <v>0</v>
      </c>
    </row>
    <row r="224" spans="1:22" x14ac:dyDescent="0.35">
      <c r="A224" s="7" t="s">
        <v>98</v>
      </c>
      <c r="B224" s="24" t="s">
        <v>210</v>
      </c>
      <c r="C224" s="43" t="s">
        <v>128</v>
      </c>
      <c r="D224" s="33">
        <v>0.30070000000000002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0.75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4.47</v>
      </c>
      <c r="U224" s="5">
        <v>1.31</v>
      </c>
      <c r="V224" s="10">
        <v>0</v>
      </c>
    </row>
    <row r="225" spans="1:22" x14ac:dyDescent="0.35">
      <c r="A225" s="8" t="s">
        <v>98</v>
      </c>
      <c r="B225" s="25" t="s">
        <v>210</v>
      </c>
      <c r="C225" s="44" t="s">
        <v>102</v>
      </c>
      <c r="D225" s="33">
        <v>0.3372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0.4</v>
      </c>
      <c r="M225" s="5">
        <v>0.37</v>
      </c>
      <c r="N225" s="5">
        <v>0</v>
      </c>
      <c r="O225" s="5">
        <v>0.39</v>
      </c>
      <c r="P225" s="5">
        <v>0</v>
      </c>
      <c r="Q225" s="5">
        <v>0</v>
      </c>
      <c r="R225" s="5">
        <v>1.42</v>
      </c>
      <c r="S225" s="5">
        <v>0.44</v>
      </c>
      <c r="T225" s="5">
        <v>2.66</v>
      </c>
      <c r="U225" s="5">
        <v>0.83</v>
      </c>
      <c r="V225" s="10">
        <v>0</v>
      </c>
    </row>
    <row r="226" spans="1:22" x14ac:dyDescent="0.35">
      <c r="A226" s="7" t="s">
        <v>99</v>
      </c>
      <c r="B226" s="24" t="s">
        <v>211</v>
      </c>
      <c r="C226" s="43" t="s">
        <v>127</v>
      </c>
      <c r="D226" s="33">
        <v>0.86</v>
      </c>
      <c r="E226" s="5">
        <v>0</v>
      </c>
      <c r="F226" s="5">
        <v>1.08</v>
      </c>
      <c r="G226" s="5">
        <v>0</v>
      </c>
      <c r="H226" s="5">
        <v>1.03</v>
      </c>
      <c r="I226" s="5">
        <v>0</v>
      </c>
      <c r="J226" s="5">
        <v>0</v>
      </c>
      <c r="K226" s="5">
        <v>0</v>
      </c>
      <c r="L226" s="5">
        <v>0.79</v>
      </c>
      <c r="M226" s="5">
        <v>0</v>
      </c>
      <c r="N226" s="5">
        <v>0</v>
      </c>
      <c r="O226" s="5">
        <v>0.79</v>
      </c>
      <c r="P226" s="5">
        <v>1.51</v>
      </c>
      <c r="Q226" s="5">
        <v>0.75</v>
      </c>
      <c r="R226" s="5">
        <v>1.54</v>
      </c>
      <c r="S226" s="5">
        <v>0.99</v>
      </c>
      <c r="T226" s="5">
        <v>4.95</v>
      </c>
      <c r="U226" s="5">
        <v>4.54</v>
      </c>
      <c r="V226" s="10">
        <v>3.65</v>
      </c>
    </row>
    <row r="227" spans="1:22" x14ac:dyDescent="0.35">
      <c r="A227" s="7" t="s">
        <v>99</v>
      </c>
      <c r="B227" s="24" t="s">
        <v>211</v>
      </c>
      <c r="C227" s="43" t="s">
        <v>128</v>
      </c>
      <c r="D227" s="33">
        <v>0.60150000000000003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0.66</v>
      </c>
      <c r="R227" s="5">
        <v>1.33</v>
      </c>
      <c r="S227" s="5">
        <v>1.56</v>
      </c>
      <c r="T227" s="5">
        <v>1.1200000000000001</v>
      </c>
      <c r="U227" s="5">
        <v>3.92</v>
      </c>
      <c r="V227" s="10">
        <v>4.7300000000000004</v>
      </c>
    </row>
    <row r="228" spans="1:22" x14ac:dyDescent="0.35">
      <c r="A228" s="8" t="s">
        <v>99</v>
      </c>
      <c r="B228" s="25" t="s">
        <v>211</v>
      </c>
      <c r="C228" s="44" t="s">
        <v>102</v>
      </c>
      <c r="D228" s="33">
        <v>0.72619999999999996</v>
      </c>
      <c r="E228" s="5">
        <v>0</v>
      </c>
      <c r="F228" s="5">
        <v>0.56000000000000005</v>
      </c>
      <c r="G228" s="5">
        <v>0</v>
      </c>
      <c r="H228" s="5">
        <v>0.53</v>
      </c>
      <c r="I228" s="5">
        <v>0</v>
      </c>
      <c r="J228" s="5">
        <v>0</v>
      </c>
      <c r="K228" s="5">
        <v>0</v>
      </c>
      <c r="L228" s="5">
        <v>0.4</v>
      </c>
      <c r="M228" s="5">
        <v>0</v>
      </c>
      <c r="N228" s="5">
        <v>0</v>
      </c>
      <c r="O228" s="5">
        <v>0.39</v>
      </c>
      <c r="P228" s="5">
        <v>0.73</v>
      </c>
      <c r="Q228" s="5">
        <v>0.7</v>
      </c>
      <c r="R228" s="5">
        <v>1.42</v>
      </c>
      <c r="S228" s="5">
        <v>1.31</v>
      </c>
      <c r="T228" s="5">
        <v>2.66</v>
      </c>
      <c r="U228" s="5">
        <v>4.1399999999999997</v>
      </c>
      <c r="V228" s="10">
        <v>4.4000000000000004</v>
      </c>
    </row>
    <row r="229" spans="1:22" x14ac:dyDescent="0.35">
      <c r="A229" s="7" t="s">
        <v>100</v>
      </c>
      <c r="B229" s="24" t="s">
        <v>212</v>
      </c>
      <c r="C229" s="43" t="s">
        <v>127</v>
      </c>
      <c r="D229" s="33">
        <v>0.16120000000000001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0.79</v>
      </c>
      <c r="P229" s="5">
        <v>0.75</v>
      </c>
      <c r="Q229" s="5">
        <v>0</v>
      </c>
      <c r="R229" s="5">
        <v>0</v>
      </c>
      <c r="S229" s="5">
        <v>0.99</v>
      </c>
      <c r="T229" s="5">
        <v>0</v>
      </c>
      <c r="U229" s="5">
        <v>0</v>
      </c>
      <c r="V229" s="10">
        <v>0</v>
      </c>
    </row>
    <row r="230" spans="1:22" x14ac:dyDescent="0.35">
      <c r="A230" s="7" t="s">
        <v>100</v>
      </c>
      <c r="B230" s="24" t="s">
        <v>212</v>
      </c>
      <c r="C230" s="43" t="s">
        <v>128</v>
      </c>
      <c r="D230" s="33">
        <v>0.40100000000000002</v>
      </c>
      <c r="E230" s="5">
        <v>1.17</v>
      </c>
      <c r="F230" s="5">
        <v>2.29</v>
      </c>
      <c r="G230" s="5">
        <v>0</v>
      </c>
      <c r="H230" s="5">
        <v>1.0900000000000001</v>
      </c>
      <c r="I230" s="5">
        <v>1.01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0.78</v>
      </c>
      <c r="T230" s="5">
        <v>0</v>
      </c>
      <c r="U230" s="5">
        <v>1.31</v>
      </c>
      <c r="V230" s="10">
        <v>1.58</v>
      </c>
    </row>
    <row r="231" spans="1:22" x14ac:dyDescent="0.35">
      <c r="A231" s="8" t="s">
        <v>100</v>
      </c>
      <c r="B231" s="25" t="s">
        <v>212</v>
      </c>
      <c r="C231" s="44" t="s">
        <v>102</v>
      </c>
      <c r="D231" s="33">
        <v>0.2853</v>
      </c>
      <c r="E231" s="5">
        <v>0.56999999999999995</v>
      </c>
      <c r="F231" s="5">
        <v>1.1200000000000001</v>
      </c>
      <c r="G231" s="5">
        <v>0</v>
      </c>
      <c r="H231" s="5">
        <v>0.53</v>
      </c>
      <c r="I231" s="5">
        <v>0.49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0.39</v>
      </c>
      <c r="P231" s="5">
        <v>0.36</v>
      </c>
      <c r="Q231" s="5">
        <v>0</v>
      </c>
      <c r="R231" s="5">
        <v>0</v>
      </c>
      <c r="S231" s="5">
        <v>0.87</v>
      </c>
      <c r="T231" s="5">
        <v>0</v>
      </c>
      <c r="U231" s="5">
        <v>0.83</v>
      </c>
      <c r="V231" s="10">
        <v>1.1000000000000001</v>
      </c>
    </row>
    <row r="232" spans="1:22" x14ac:dyDescent="0.35">
      <c r="A232" s="9" t="s">
        <v>102</v>
      </c>
      <c r="B232" s="32" t="s">
        <v>213</v>
      </c>
      <c r="C232" s="46" t="s">
        <v>127</v>
      </c>
      <c r="D232" s="34">
        <v>745.2</v>
      </c>
      <c r="E232" s="6">
        <v>22.04</v>
      </c>
      <c r="F232" s="6">
        <v>9.76</v>
      </c>
      <c r="G232" s="6">
        <v>17.91</v>
      </c>
      <c r="H232" s="6">
        <v>35.880000000000003</v>
      </c>
      <c r="I232" s="6">
        <v>38.049999999999997</v>
      </c>
      <c r="J232" s="6">
        <v>58.92</v>
      </c>
      <c r="K232" s="6">
        <v>91.96</v>
      </c>
      <c r="L232" s="6">
        <v>130.07</v>
      </c>
      <c r="M232" s="6">
        <v>187.21</v>
      </c>
      <c r="N232" s="6">
        <v>272.48</v>
      </c>
      <c r="O232" s="6">
        <v>517.72</v>
      </c>
      <c r="P232" s="6">
        <v>833.23</v>
      </c>
      <c r="Q232" s="6">
        <v>1443.94</v>
      </c>
      <c r="R232" s="6">
        <v>2115.85</v>
      </c>
      <c r="S232" s="6">
        <v>2572.7199999999998</v>
      </c>
      <c r="T232" s="6">
        <v>2757.14</v>
      </c>
      <c r="U232" s="6">
        <v>2914.96</v>
      </c>
      <c r="V232" s="11">
        <v>2894.54</v>
      </c>
    </row>
    <row r="233" spans="1:22" x14ac:dyDescent="0.35">
      <c r="A233" s="9" t="s">
        <v>102</v>
      </c>
      <c r="B233" s="32" t="s">
        <v>213</v>
      </c>
      <c r="C233" s="46" t="s">
        <v>128</v>
      </c>
      <c r="D233" s="34">
        <v>613.49390000000005</v>
      </c>
      <c r="E233" s="6">
        <v>26.85</v>
      </c>
      <c r="F233" s="6">
        <v>13.77</v>
      </c>
      <c r="G233" s="6">
        <v>10.44</v>
      </c>
      <c r="H233" s="6">
        <v>22.97</v>
      </c>
      <c r="I233" s="6">
        <v>35.4</v>
      </c>
      <c r="J233" s="6">
        <v>78.900000000000006</v>
      </c>
      <c r="K233" s="6">
        <v>121.38</v>
      </c>
      <c r="L233" s="6">
        <v>207.99</v>
      </c>
      <c r="M233" s="6">
        <v>324.92</v>
      </c>
      <c r="N233" s="6">
        <v>444.93</v>
      </c>
      <c r="O233" s="6">
        <v>587.54</v>
      </c>
      <c r="P233" s="6">
        <v>723.54</v>
      </c>
      <c r="Q233" s="6">
        <v>1011.88</v>
      </c>
      <c r="R233" s="6">
        <v>1258.3699999999999</v>
      </c>
      <c r="S233" s="6">
        <v>1407.75</v>
      </c>
      <c r="T233" s="6">
        <v>1571.36</v>
      </c>
      <c r="U233" s="6">
        <v>1563.93</v>
      </c>
      <c r="V233" s="11">
        <v>1615.62</v>
      </c>
    </row>
    <row r="234" spans="1:22" x14ac:dyDescent="0.35">
      <c r="A234" s="12" t="s">
        <v>101</v>
      </c>
      <c r="B234" s="32" t="s">
        <v>213</v>
      </c>
      <c r="C234" s="47" t="s">
        <v>102</v>
      </c>
      <c r="D234" s="35">
        <v>677.05989999999997</v>
      </c>
      <c r="E234" s="13">
        <v>24.38</v>
      </c>
      <c r="F234" s="13">
        <v>11.71</v>
      </c>
      <c r="G234" s="13">
        <v>14.26</v>
      </c>
      <c r="H234" s="13">
        <v>29.63</v>
      </c>
      <c r="I234" s="13">
        <v>36.76</v>
      </c>
      <c r="J234" s="13">
        <v>68.66</v>
      </c>
      <c r="K234" s="13">
        <v>106.42</v>
      </c>
      <c r="L234" s="13">
        <v>168.75</v>
      </c>
      <c r="M234" s="13">
        <v>255.64</v>
      </c>
      <c r="N234" s="13">
        <v>358.55</v>
      </c>
      <c r="O234" s="13">
        <v>553.09</v>
      </c>
      <c r="P234" s="13">
        <v>776.39</v>
      </c>
      <c r="Q234" s="13">
        <v>1215.55</v>
      </c>
      <c r="R234" s="13">
        <v>1655.84</v>
      </c>
      <c r="S234" s="13">
        <v>1920.64</v>
      </c>
      <c r="T234" s="13">
        <v>2049.83</v>
      </c>
      <c r="U234" s="13">
        <v>2057.42</v>
      </c>
      <c r="V234" s="14">
        <v>2001.67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A276-9CC6-4520-91D4-06C85BB42071}">
  <dimension ref="A1:D31"/>
  <sheetViews>
    <sheetView workbookViewId="0">
      <pane ySplit="3" topLeftCell="A4" activePane="bottomLeft" state="frozen"/>
      <selection pane="bottomLeft" activeCell="W11" sqref="W11"/>
    </sheetView>
  </sheetViews>
  <sheetFormatPr defaultRowHeight="14.5" x14ac:dyDescent="0.35"/>
  <cols>
    <col min="1" max="1" width="58.453125" bestFit="1" customWidth="1"/>
    <col min="2" max="2" width="35.1796875" bestFit="1" customWidth="1"/>
    <col min="3" max="3" width="14.54296875" customWidth="1"/>
    <col min="4" max="4" width="12.1796875" customWidth="1"/>
  </cols>
  <sheetData>
    <row r="1" spans="1:4" s="21" customFormat="1" x14ac:dyDescent="0.35">
      <c r="A1" s="21" t="s">
        <v>268</v>
      </c>
      <c r="B1" s="21" t="s">
        <v>280</v>
      </c>
    </row>
    <row r="4" spans="1:4" x14ac:dyDescent="0.35">
      <c r="A4" s="15" t="s">
        <v>129</v>
      </c>
      <c r="B4" s="15" t="s">
        <v>102</v>
      </c>
      <c r="C4" s="15" t="s">
        <v>127</v>
      </c>
      <c r="D4" s="15" t="s">
        <v>128</v>
      </c>
    </row>
    <row r="5" spans="1:4" x14ac:dyDescent="0.35">
      <c r="A5" s="1" t="s">
        <v>106</v>
      </c>
      <c r="B5">
        <v>3863</v>
      </c>
      <c r="C5">
        <v>2251</v>
      </c>
      <c r="D5">
        <v>1612</v>
      </c>
    </row>
    <row r="6" spans="1:4" x14ac:dyDescent="0.35">
      <c r="A6" s="1" t="s">
        <v>281</v>
      </c>
      <c r="B6">
        <v>3667</v>
      </c>
      <c r="C6">
        <v>2392</v>
      </c>
      <c r="D6">
        <v>1275</v>
      </c>
    </row>
    <row r="7" spans="1:4" x14ac:dyDescent="0.35">
      <c r="A7" s="1" t="s">
        <v>115</v>
      </c>
      <c r="B7">
        <v>3122</v>
      </c>
      <c r="C7">
        <v>34</v>
      </c>
      <c r="D7">
        <v>3088</v>
      </c>
    </row>
    <row r="8" spans="1:4" x14ac:dyDescent="0.35">
      <c r="A8" s="1" t="s">
        <v>104</v>
      </c>
      <c r="B8">
        <v>2609</v>
      </c>
      <c r="C8">
        <v>2609</v>
      </c>
    </row>
    <row r="9" spans="1:4" x14ac:dyDescent="0.35">
      <c r="A9" s="1" t="s">
        <v>282</v>
      </c>
      <c r="B9">
        <v>1229</v>
      </c>
      <c r="C9">
        <v>891</v>
      </c>
      <c r="D9">
        <v>338</v>
      </c>
    </row>
    <row r="10" spans="1:4" x14ac:dyDescent="0.35">
      <c r="A10" s="1" t="s">
        <v>109</v>
      </c>
      <c r="B10">
        <v>994</v>
      </c>
      <c r="C10">
        <v>536</v>
      </c>
      <c r="D10">
        <v>458</v>
      </c>
    </row>
    <row r="11" spans="1:4" x14ac:dyDescent="0.35">
      <c r="A11" s="1" t="s">
        <v>108</v>
      </c>
      <c r="B11">
        <v>948</v>
      </c>
      <c r="C11">
        <v>617</v>
      </c>
      <c r="D11">
        <v>331</v>
      </c>
    </row>
    <row r="12" spans="1:4" x14ac:dyDescent="0.35">
      <c r="A12" s="1" t="s">
        <v>110</v>
      </c>
      <c r="B12">
        <v>850</v>
      </c>
      <c r="C12">
        <v>517</v>
      </c>
      <c r="D12">
        <v>333</v>
      </c>
    </row>
    <row r="13" spans="1:4" x14ac:dyDescent="0.35">
      <c r="A13" s="1" t="s">
        <v>112</v>
      </c>
      <c r="B13">
        <v>844</v>
      </c>
      <c r="C13">
        <v>431</v>
      </c>
      <c r="D13">
        <v>413</v>
      </c>
    </row>
    <row r="14" spans="1:4" x14ac:dyDescent="0.35">
      <c r="A14" s="1" t="s">
        <v>116</v>
      </c>
      <c r="B14">
        <v>817</v>
      </c>
      <c r="D14">
        <v>817</v>
      </c>
    </row>
    <row r="15" spans="1:4" x14ac:dyDescent="0.35">
      <c r="A15" s="1" t="s">
        <v>117</v>
      </c>
      <c r="B15">
        <v>759</v>
      </c>
      <c r="C15">
        <v>185</v>
      </c>
      <c r="D15">
        <v>574</v>
      </c>
    </row>
    <row r="16" spans="1:4" x14ac:dyDescent="0.35">
      <c r="A16" s="1" t="s">
        <v>283</v>
      </c>
      <c r="B16">
        <v>659</v>
      </c>
      <c r="C16">
        <v>327</v>
      </c>
      <c r="D16">
        <v>332</v>
      </c>
    </row>
    <row r="17" spans="1:4" x14ac:dyDescent="0.35">
      <c r="A17" s="1" t="s">
        <v>114</v>
      </c>
      <c r="B17">
        <v>586</v>
      </c>
      <c r="C17">
        <v>409</v>
      </c>
      <c r="D17">
        <v>177</v>
      </c>
    </row>
    <row r="18" spans="1:4" x14ac:dyDescent="0.35">
      <c r="A18" s="1" t="s">
        <v>119</v>
      </c>
      <c r="B18">
        <v>581</v>
      </c>
      <c r="C18">
        <v>320</v>
      </c>
      <c r="D18">
        <v>261</v>
      </c>
    </row>
    <row r="19" spans="1:4" x14ac:dyDescent="0.35">
      <c r="A19" s="1" t="s">
        <v>118</v>
      </c>
      <c r="B19">
        <v>419</v>
      </c>
      <c r="D19">
        <v>419</v>
      </c>
    </row>
    <row r="20" spans="1:4" x14ac:dyDescent="0.35">
      <c r="A20" s="1" t="s">
        <v>284</v>
      </c>
      <c r="B20">
        <v>416</v>
      </c>
      <c r="C20">
        <v>229</v>
      </c>
      <c r="D20">
        <v>187</v>
      </c>
    </row>
    <row r="21" spans="1:4" x14ac:dyDescent="0.35">
      <c r="A21" s="1" t="s">
        <v>120</v>
      </c>
      <c r="B21">
        <v>359</v>
      </c>
      <c r="C21">
        <v>236</v>
      </c>
      <c r="D21">
        <v>123</v>
      </c>
    </row>
    <row r="22" spans="1:4" x14ac:dyDescent="0.35">
      <c r="A22" s="1" t="s">
        <v>121</v>
      </c>
      <c r="B22">
        <v>358</v>
      </c>
      <c r="C22">
        <v>161</v>
      </c>
      <c r="D22">
        <v>197</v>
      </c>
    </row>
    <row r="23" spans="1:4" x14ac:dyDescent="0.35">
      <c r="A23" s="1" t="s">
        <v>285</v>
      </c>
      <c r="B23">
        <v>357</v>
      </c>
      <c r="C23">
        <v>185</v>
      </c>
      <c r="D23">
        <v>172</v>
      </c>
    </row>
    <row r="24" spans="1:4" x14ac:dyDescent="0.35">
      <c r="A24" s="1" t="s">
        <v>122</v>
      </c>
      <c r="B24">
        <v>305</v>
      </c>
      <c r="C24">
        <v>276</v>
      </c>
      <c r="D24">
        <v>29</v>
      </c>
    </row>
    <row r="25" spans="1:4" x14ac:dyDescent="0.35">
      <c r="A25" s="1" t="s">
        <v>286</v>
      </c>
      <c r="B25">
        <v>268</v>
      </c>
      <c r="C25">
        <v>118</v>
      </c>
      <c r="D25">
        <v>150</v>
      </c>
    </row>
    <row r="26" spans="1:4" x14ac:dyDescent="0.35">
      <c r="A26" s="1" t="s">
        <v>124</v>
      </c>
      <c r="B26">
        <v>261</v>
      </c>
      <c r="D26">
        <v>261</v>
      </c>
    </row>
    <row r="27" spans="1:4" x14ac:dyDescent="0.35">
      <c r="A27" s="1" t="s">
        <v>123</v>
      </c>
      <c r="B27">
        <v>245</v>
      </c>
      <c r="C27">
        <v>202</v>
      </c>
      <c r="D27">
        <v>43</v>
      </c>
    </row>
    <row r="28" spans="1:4" x14ac:dyDescent="0.35">
      <c r="A28" s="1" t="s">
        <v>125</v>
      </c>
      <c r="B28">
        <v>222</v>
      </c>
      <c r="C28">
        <v>222</v>
      </c>
    </row>
    <row r="29" spans="1:4" x14ac:dyDescent="0.35">
      <c r="A29" s="1" t="s">
        <v>126</v>
      </c>
      <c r="B29">
        <v>170</v>
      </c>
      <c r="C29">
        <v>135</v>
      </c>
      <c r="D29">
        <v>35</v>
      </c>
    </row>
    <row r="30" spans="1:4" x14ac:dyDescent="0.35">
      <c r="A30" s="1" t="s">
        <v>111</v>
      </c>
      <c r="B30">
        <v>1197</v>
      </c>
      <c r="C30">
        <v>582</v>
      </c>
      <c r="D30">
        <v>615</v>
      </c>
    </row>
    <row r="31" spans="1:4" x14ac:dyDescent="0.35">
      <c r="A31" s="3" t="s">
        <v>102</v>
      </c>
      <c r="B31" s="4">
        <v>26105</v>
      </c>
      <c r="C31" s="4">
        <v>13865</v>
      </c>
      <c r="D31" s="4">
        <v>12240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3CE0-AEF5-4A33-95EF-E6559F75B9AC}">
  <dimension ref="A1:F21"/>
  <sheetViews>
    <sheetView workbookViewId="0">
      <pane ySplit="3" topLeftCell="A4" activePane="bottomLeft" state="frozen"/>
      <selection pane="bottomLeft" activeCell="U41" sqref="U41"/>
    </sheetView>
  </sheetViews>
  <sheetFormatPr defaultRowHeight="14.5" x14ac:dyDescent="0.35"/>
  <cols>
    <col min="1" max="1" width="81" bestFit="1" customWidth="1"/>
  </cols>
  <sheetData>
    <row r="1" spans="1:6" s="20" customFormat="1" x14ac:dyDescent="0.35">
      <c r="A1" s="20" t="s">
        <v>218</v>
      </c>
      <c r="B1" s="20" t="s">
        <v>287</v>
      </c>
    </row>
    <row r="4" spans="1:6" x14ac:dyDescent="0.35">
      <c r="A4" s="2" t="s">
        <v>272</v>
      </c>
      <c r="B4" s="2">
        <v>2018</v>
      </c>
      <c r="C4" s="2">
        <v>2019</v>
      </c>
      <c r="D4" s="2">
        <v>2020</v>
      </c>
      <c r="E4" s="2">
        <v>2021</v>
      </c>
      <c r="F4" s="2">
        <v>2022</v>
      </c>
    </row>
    <row r="5" spans="1:6" x14ac:dyDescent="0.35">
      <c r="A5" s="1" t="s">
        <v>106</v>
      </c>
      <c r="B5">
        <v>3685</v>
      </c>
      <c r="C5">
        <v>3736</v>
      </c>
      <c r="D5">
        <v>3457</v>
      </c>
      <c r="E5">
        <v>3750</v>
      </c>
      <c r="F5">
        <v>3863</v>
      </c>
    </row>
    <row r="6" spans="1:6" x14ac:dyDescent="0.35">
      <c r="A6" s="1" t="s">
        <v>281</v>
      </c>
      <c r="B6">
        <v>3385</v>
      </c>
      <c r="C6">
        <v>3547</v>
      </c>
      <c r="D6">
        <v>3150</v>
      </c>
      <c r="E6">
        <v>3434</v>
      </c>
      <c r="F6">
        <v>3667</v>
      </c>
    </row>
    <row r="7" spans="1:6" x14ac:dyDescent="0.35">
      <c r="A7" s="1" t="s">
        <v>115</v>
      </c>
      <c r="B7">
        <v>2917</v>
      </c>
      <c r="C7">
        <v>3046</v>
      </c>
      <c r="D7">
        <v>2905</v>
      </c>
      <c r="E7">
        <v>2988</v>
      </c>
      <c r="F7">
        <v>3122</v>
      </c>
    </row>
    <row r="8" spans="1:6" x14ac:dyDescent="0.35">
      <c r="A8" s="1" t="s">
        <v>104</v>
      </c>
      <c r="B8">
        <v>3032</v>
      </c>
      <c r="C8">
        <v>2962</v>
      </c>
      <c r="D8">
        <v>2440</v>
      </c>
      <c r="E8">
        <v>2518</v>
      </c>
      <c r="F8">
        <v>2609</v>
      </c>
    </row>
    <row r="9" spans="1:6" x14ac:dyDescent="0.35">
      <c r="A9" s="1" t="s">
        <v>282</v>
      </c>
      <c r="B9">
        <v>1134</v>
      </c>
      <c r="C9">
        <v>1097</v>
      </c>
      <c r="D9">
        <v>976</v>
      </c>
      <c r="E9">
        <v>1114</v>
      </c>
      <c r="F9">
        <v>1229</v>
      </c>
    </row>
    <row r="10" spans="1:6" x14ac:dyDescent="0.35">
      <c r="A10" s="1" t="s">
        <v>109</v>
      </c>
      <c r="B10">
        <v>962</v>
      </c>
      <c r="C10">
        <v>964</v>
      </c>
      <c r="D10">
        <v>763</v>
      </c>
      <c r="E10">
        <v>940</v>
      </c>
      <c r="F10">
        <v>994</v>
      </c>
    </row>
    <row r="11" spans="1:6" x14ac:dyDescent="0.35">
      <c r="A11" s="1" t="s">
        <v>108</v>
      </c>
      <c r="B11">
        <v>900</v>
      </c>
      <c r="C11">
        <v>939</v>
      </c>
      <c r="D11">
        <v>745</v>
      </c>
      <c r="E11">
        <v>929</v>
      </c>
      <c r="F11">
        <v>948</v>
      </c>
    </row>
    <row r="12" spans="1:6" x14ac:dyDescent="0.35">
      <c r="A12" s="1" t="s">
        <v>110</v>
      </c>
      <c r="B12">
        <v>902</v>
      </c>
      <c r="C12">
        <v>904</v>
      </c>
      <c r="D12">
        <v>820</v>
      </c>
      <c r="E12">
        <v>847</v>
      </c>
      <c r="F12">
        <v>850</v>
      </c>
    </row>
    <row r="13" spans="1:6" x14ac:dyDescent="0.35">
      <c r="A13" s="1" t="s">
        <v>112</v>
      </c>
      <c r="B13">
        <v>848</v>
      </c>
      <c r="C13">
        <v>785</v>
      </c>
      <c r="D13">
        <v>837</v>
      </c>
      <c r="E13">
        <v>834</v>
      </c>
      <c r="F13">
        <v>844</v>
      </c>
    </row>
    <row r="14" spans="1:6" x14ac:dyDescent="0.35">
      <c r="A14" s="1" t="s">
        <v>116</v>
      </c>
      <c r="B14">
        <v>790</v>
      </c>
      <c r="C14">
        <v>803</v>
      </c>
      <c r="D14">
        <v>696</v>
      </c>
      <c r="E14">
        <v>760</v>
      </c>
      <c r="F14">
        <v>817</v>
      </c>
    </row>
    <row r="15" spans="1:6" x14ac:dyDescent="0.35">
      <c r="A15" s="1" t="s">
        <v>117</v>
      </c>
      <c r="B15">
        <v>794</v>
      </c>
      <c r="C15">
        <v>843</v>
      </c>
      <c r="D15">
        <v>688</v>
      </c>
      <c r="E15">
        <v>711</v>
      </c>
      <c r="F15">
        <v>759</v>
      </c>
    </row>
    <row r="16" spans="1:6" x14ac:dyDescent="0.35">
      <c r="A16" s="1" t="s">
        <v>283</v>
      </c>
      <c r="B16">
        <v>790</v>
      </c>
      <c r="C16">
        <v>707</v>
      </c>
      <c r="D16">
        <v>679</v>
      </c>
      <c r="E16">
        <v>679</v>
      </c>
      <c r="F16">
        <v>659</v>
      </c>
    </row>
    <row r="17" spans="1:6" x14ac:dyDescent="0.35">
      <c r="A17" s="1" t="s">
        <v>114</v>
      </c>
      <c r="B17">
        <v>556</v>
      </c>
      <c r="C17">
        <v>551</v>
      </c>
      <c r="D17">
        <v>534</v>
      </c>
      <c r="E17">
        <v>509</v>
      </c>
      <c r="F17">
        <v>586</v>
      </c>
    </row>
    <row r="18" spans="1:6" x14ac:dyDescent="0.35">
      <c r="A18" s="1" t="s">
        <v>119</v>
      </c>
      <c r="B18">
        <v>703</v>
      </c>
      <c r="C18">
        <v>624</v>
      </c>
      <c r="D18">
        <v>600</v>
      </c>
      <c r="E18">
        <v>605</v>
      </c>
      <c r="F18">
        <v>581</v>
      </c>
    </row>
    <row r="19" spans="1:6" x14ac:dyDescent="0.35">
      <c r="A19" s="1" t="s">
        <v>118</v>
      </c>
      <c r="B19">
        <v>439</v>
      </c>
      <c r="C19">
        <v>462</v>
      </c>
      <c r="D19">
        <v>379</v>
      </c>
      <c r="E19">
        <v>427</v>
      </c>
      <c r="F19">
        <v>419</v>
      </c>
    </row>
    <row r="20" spans="1:6" x14ac:dyDescent="0.35">
      <c r="A20" s="1" t="s">
        <v>269</v>
      </c>
      <c r="B20">
        <v>4474</v>
      </c>
      <c r="C20">
        <v>4267</v>
      </c>
      <c r="D20">
        <v>4132</v>
      </c>
      <c r="E20">
        <v>4221</v>
      </c>
      <c r="F20">
        <v>4158</v>
      </c>
    </row>
    <row r="21" spans="1:6" x14ac:dyDescent="0.35">
      <c r="A21" s="4" t="s">
        <v>270</v>
      </c>
      <c r="B21" s="4">
        <v>26311</v>
      </c>
      <c r="C21" s="4">
        <v>26237</v>
      </c>
      <c r="D21" s="4">
        <v>23801</v>
      </c>
      <c r="E21" s="4">
        <v>25266</v>
      </c>
      <c r="F21" s="4">
        <v>26105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BC98-9C43-414D-8FC9-8B89EC65E2FD}">
  <dimension ref="A1:H27"/>
  <sheetViews>
    <sheetView workbookViewId="0">
      <pane ySplit="3" topLeftCell="A4" activePane="bottomLeft" state="frozen"/>
      <selection pane="bottomLeft" activeCell="G24" sqref="G24"/>
    </sheetView>
  </sheetViews>
  <sheetFormatPr defaultRowHeight="14.5" x14ac:dyDescent="0.35"/>
  <cols>
    <col min="1" max="1" width="27.81640625" bestFit="1" customWidth="1"/>
    <col min="2" max="2" width="50.453125" customWidth="1"/>
    <col min="3" max="3" width="21.54296875" customWidth="1"/>
    <col min="6" max="6" width="27.81640625" bestFit="1" customWidth="1"/>
    <col min="7" max="7" width="46.81640625" customWidth="1"/>
    <col min="8" max="8" width="23.453125" customWidth="1"/>
  </cols>
  <sheetData>
    <row r="1" spans="1:8" s="21" customFormat="1" x14ac:dyDescent="0.35">
      <c r="A1" s="21" t="s">
        <v>245</v>
      </c>
      <c r="B1" s="21" t="s">
        <v>279</v>
      </c>
    </row>
    <row r="2" spans="1:8" x14ac:dyDescent="0.35">
      <c r="B2" t="s">
        <v>291</v>
      </c>
    </row>
    <row r="4" spans="1:8" x14ac:dyDescent="0.35">
      <c r="A4" s="68" t="s">
        <v>243</v>
      </c>
      <c r="B4" s="68"/>
      <c r="C4" s="68"/>
      <c r="F4" s="68" t="s">
        <v>244</v>
      </c>
      <c r="G4" s="68"/>
      <c r="H4" s="68"/>
    </row>
    <row r="5" spans="1:8" x14ac:dyDescent="0.35">
      <c r="A5" t="s">
        <v>219</v>
      </c>
      <c r="B5" t="s">
        <v>220</v>
      </c>
      <c r="C5" t="s">
        <v>273</v>
      </c>
      <c r="F5" t="s">
        <v>219</v>
      </c>
      <c r="G5" t="s">
        <v>220</v>
      </c>
      <c r="H5" t="s">
        <v>273</v>
      </c>
    </row>
    <row r="6" spans="1:8" x14ac:dyDescent="0.35">
      <c r="A6" t="s">
        <v>237</v>
      </c>
      <c r="B6" s="16">
        <v>648.21467781358899</v>
      </c>
      <c r="C6" s="16">
        <v>689.76776458103757</v>
      </c>
      <c r="F6" t="s">
        <v>237</v>
      </c>
      <c r="G6" s="16">
        <v>476.04331510671653</v>
      </c>
      <c r="H6" s="16">
        <v>603.17151473878778</v>
      </c>
    </row>
    <row r="7" spans="1:8" x14ac:dyDescent="0.35">
      <c r="A7" t="s">
        <v>231</v>
      </c>
      <c r="B7" s="16">
        <v>671.59920156457838</v>
      </c>
      <c r="C7" s="16">
        <v>741.79242574099476</v>
      </c>
      <c r="F7" t="s">
        <v>231</v>
      </c>
      <c r="G7" s="16">
        <v>500.77010480932012</v>
      </c>
      <c r="H7" s="16">
        <v>629.55397701289598</v>
      </c>
    </row>
    <row r="8" spans="1:8" x14ac:dyDescent="0.35">
      <c r="A8" t="s">
        <v>230</v>
      </c>
      <c r="B8" s="16">
        <v>679.58740212036503</v>
      </c>
      <c r="C8" s="16">
        <v>731.60311865854965</v>
      </c>
      <c r="F8" t="s">
        <v>230</v>
      </c>
      <c r="G8" s="16">
        <v>489.36698690236875</v>
      </c>
      <c r="H8" s="16">
        <v>575.83530091216392</v>
      </c>
    </row>
    <row r="9" spans="1:8" x14ac:dyDescent="0.35">
      <c r="A9" t="s">
        <v>222</v>
      </c>
      <c r="B9" s="16">
        <v>719.43362841938028</v>
      </c>
      <c r="C9" s="16">
        <v>688.0663833997038</v>
      </c>
      <c r="F9" t="s">
        <v>222</v>
      </c>
      <c r="G9" s="16">
        <v>554.35316667888333</v>
      </c>
      <c r="H9" s="16">
        <v>641.56664932923775</v>
      </c>
    </row>
    <row r="10" spans="1:8" x14ac:dyDescent="0.35">
      <c r="A10" t="s">
        <v>226</v>
      </c>
      <c r="B10" s="16">
        <v>652.86140859023897</v>
      </c>
      <c r="C10" s="16">
        <v>749.64415625494223</v>
      </c>
      <c r="F10" t="s">
        <v>226</v>
      </c>
      <c r="G10" s="16">
        <v>495.96392580168759</v>
      </c>
      <c r="H10" s="16">
        <v>632.88009888751549</v>
      </c>
    </row>
    <row r="11" spans="1:8" x14ac:dyDescent="0.35">
      <c r="A11" t="s">
        <v>225</v>
      </c>
      <c r="B11" s="16">
        <v>701.66023287910696</v>
      </c>
      <c r="C11" s="16">
        <v>810.91111523473751</v>
      </c>
      <c r="F11" t="s">
        <v>225</v>
      </c>
      <c r="G11" s="16">
        <v>467.48389045462613</v>
      </c>
      <c r="H11" s="16">
        <v>610.01262095077823</v>
      </c>
    </row>
    <row r="12" spans="1:8" x14ac:dyDescent="0.35">
      <c r="A12" t="s">
        <v>227</v>
      </c>
      <c r="B12" s="16">
        <v>746.95570148437992</v>
      </c>
      <c r="C12" s="16">
        <v>773.84841555047365</v>
      </c>
      <c r="F12" t="s">
        <v>227</v>
      </c>
      <c r="G12" s="16">
        <v>476.57478453156341</v>
      </c>
      <c r="H12" s="16">
        <v>575.98754621521698</v>
      </c>
    </row>
    <row r="13" spans="1:8" x14ac:dyDescent="0.35">
      <c r="A13" t="s">
        <v>238</v>
      </c>
      <c r="B13" s="16">
        <v>793.92418151715617</v>
      </c>
      <c r="C13" s="16">
        <v>791.12298366382413</v>
      </c>
      <c r="F13" t="s">
        <v>238</v>
      </c>
      <c r="G13" s="16">
        <v>461.92039510979333</v>
      </c>
      <c r="H13" s="16">
        <v>546.66146036704413</v>
      </c>
    </row>
    <row r="14" spans="1:8" x14ac:dyDescent="0.35">
      <c r="A14" t="s">
        <v>233</v>
      </c>
      <c r="B14" s="16">
        <v>632.41651149096219</v>
      </c>
      <c r="C14" s="16">
        <v>745.02918426422434</v>
      </c>
      <c r="F14" t="s">
        <v>233</v>
      </c>
      <c r="G14" s="16">
        <v>488.36756541166869</v>
      </c>
      <c r="H14" s="16">
        <v>664.96163682864449</v>
      </c>
    </row>
    <row r="15" spans="1:8" x14ac:dyDescent="0.35">
      <c r="A15" t="s">
        <v>223</v>
      </c>
      <c r="B15" s="16">
        <v>802.99557304051109</v>
      </c>
      <c r="C15" s="16">
        <v>779.47322383127619</v>
      </c>
      <c r="F15" t="s">
        <v>223</v>
      </c>
      <c r="G15" s="16">
        <v>448.61954413821576</v>
      </c>
      <c r="H15" s="16">
        <v>528.31034032146658</v>
      </c>
    </row>
    <row r="16" spans="1:8" x14ac:dyDescent="0.35">
      <c r="A16" t="s">
        <v>240</v>
      </c>
      <c r="B16" s="16">
        <v>643.79306608596244</v>
      </c>
      <c r="C16" s="16">
        <v>680.19462027891234</v>
      </c>
      <c r="F16" t="s">
        <v>240</v>
      </c>
      <c r="G16" s="16">
        <v>476.63241900814012</v>
      </c>
      <c r="H16" s="16">
        <v>574.58663783653014</v>
      </c>
    </row>
    <row r="17" spans="1:8" x14ac:dyDescent="0.35">
      <c r="A17" t="s">
        <v>239</v>
      </c>
      <c r="B17" s="16">
        <v>746.06512352175685</v>
      </c>
      <c r="C17" s="16">
        <v>791.81465671739056</v>
      </c>
      <c r="F17" t="s">
        <v>239</v>
      </c>
      <c r="G17" s="16">
        <v>531.24601560549524</v>
      </c>
      <c r="H17" s="16">
        <v>686.28663286756523</v>
      </c>
    </row>
    <row r="18" spans="1:8" x14ac:dyDescent="0.35">
      <c r="A18" t="s">
        <v>236</v>
      </c>
      <c r="B18" s="16">
        <v>686.81755993107276</v>
      </c>
      <c r="C18" s="16">
        <v>830.81272754554868</v>
      </c>
      <c r="F18" t="s">
        <v>236</v>
      </c>
      <c r="G18" s="16">
        <v>546.01632808571367</v>
      </c>
      <c r="H18" s="16">
        <v>731.59745430240332</v>
      </c>
    </row>
    <row r="19" spans="1:8" x14ac:dyDescent="0.35">
      <c r="A19" t="s">
        <v>241</v>
      </c>
      <c r="B19" s="16">
        <v>783.05921036437678</v>
      </c>
      <c r="C19" s="16">
        <v>885.27175611135078</v>
      </c>
      <c r="F19" t="s">
        <v>241</v>
      </c>
      <c r="G19" s="16">
        <v>483.61026454739522</v>
      </c>
      <c r="H19" s="16">
        <v>625.07103079895444</v>
      </c>
    </row>
    <row r="20" spans="1:8" x14ac:dyDescent="0.35">
      <c r="A20" t="s">
        <v>224</v>
      </c>
      <c r="B20" s="16">
        <v>752.27547355797867</v>
      </c>
      <c r="C20" s="16">
        <v>783.61895676467577</v>
      </c>
      <c r="F20" t="s">
        <v>224</v>
      </c>
      <c r="G20" s="16">
        <v>548.76733407597033</v>
      </c>
      <c r="H20" s="16">
        <v>646.49931404082724</v>
      </c>
    </row>
    <row r="21" spans="1:8" x14ac:dyDescent="0.35">
      <c r="A21" t="s">
        <v>229</v>
      </c>
      <c r="B21" s="16">
        <v>559.31364162382943</v>
      </c>
      <c r="C21" s="16">
        <v>704.70368483613527</v>
      </c>
      <c r="F21" t="s">
        <v>229</v>
      </c>
      <c r="G21" s="16">
        <v>419.89337990534295</v>
      </c>
      <c r="H21" s="16">
        <v>551.36091509453365</v>
      </c>
    </row>
    <row r="22" spans="1:8" x14ac:dyDescent="0.35">
      <c r="A22" t="s">
        <v>221</v>
      </c>
      <c r="B22" s="16">
        <v>715.37407390897147</v>
      </c>
      <c r="C22" s="16">
        <v>729.26633737619284</v>
      </c>
      <c r="F22" t="s">
        <v>221</v>
      </c>
      <c r="G22" s="16">
        <v>499.57169309949893</v>
      </c>
      <c r="H22" s="16">
        <v>591.9562863050113</v>
      </c>
    </row>
    <row r="23" spans="1:8" x14ac:dyDescent="0.35">
      <c r="A23" t="s">
        <v>242</v>
      </c>
      <c r="B23" s="16">
        <v>795.49721297174324</v>
      </c>
      <c r="C23" s="16">
        <v>831.44594111336266</v>
      </c>
      <c r="F23" t="s">
        <v>242</v>
      </c>
      <c r="G23" s="16">
        <v>470.38252664530319</v>
      </c>
      <c r="H23" s="16">
        <v>576.48178205630495</v>
      </c>
    </row>
    <row r="24" spans="1:8" x14ac:dyDescent="0.35">
      <c r="A24" t="s">
        <v>228</v>
      </c>
      <c r="B24" s="16">
        <v>596.09124217745239</v>
      </c>
      <c r="C24" s="16">
        <v>652.50468164794006</v>
      </c>
      <c r="F24" t="s">
        <v>228</v>
      </c>
      <c r="G24" s="16">
        <v>429.12959284714833</v>
      </c>
      <c r="H24" s="16">
        <v>547.65869029763462</v>
      </c>
    </row>
    <row r="25" spans="1:8" x14ac:dyDescent="0.35">
      <c r="A25" t="s">
        <v>235</v>
      </c>
      <c r="B25" s="16">
        <v>662.78167486181735</v>
      </c>
      <c r="C25" s="16">
        <v>750.7201305156899</v>
      </c>
      <c r="F25" t="s">
        <v>235</v>
      </c>
      <c r="G25" s="16">
        <v>439.66205811941097</v>
      </c>
      <c r="H25" s="16">
        <v>528.2400557586725</v>
      </c>
    </row>
    <row r="26" spans="1:8" x14ac:dyDescent="0.35">
      <c r="A26" t="s">
        <v>232</v>
      </c>
      <c r="B26" s="16">
        <v>733.23985916981019</v>
      </c>
      <c r="C26" s="16">
        <v>738.73295691179578</v>
      </c>
      <c r="F26" t="s">
        <v>232</v>
      </c>
      <c r="G26" s="16">
        <v>496.72532416624745</v>
      </c>
      <c r="H26" s="16">
        <v>577.07203718048027</v>
      </c>
    </row>
    <row r="27" spans="1:8" x14ac:dyDescent="0.35">
      <c r="A27" s="21" t="s">
        <v>234</v>
      </c>
      <c r="B27" s="22">
        <v>703.89178986549382</v>
      </c>
      <c r="C27" s="22">
        <v>745.22537087929072</v>
      </c>
      <c r="D27" s="21"/>
      <c r="E27" s="21"/>
      <c r="F27" s="21" t="s">
        <v>234</v>
      </c>
      <c r="G27" s="22">
        <v>503.99269999096822</v>
      </c>
      <c r="H27" s="22">
        <v>613.49385754311754</v>
      </c>
    </row>
  </sheetData>
  <sortState xmlns:xlrd2="http://schemas.microsoft.com/office/spreadsheetml/2017/richdata2" ref="F6:G26">
    <sortCondition ref="F6:F26"/>
  </sortState>
  <mergeCells count="2">
    <mergeCell ref="A4:C4"/>
    <mergeCell ref="F4:H4"/>
  </mergeCells>
  <pageMargins left="0.7" right="0.7" top="0.75" bottom="0.75" header="0.3" footer="0.3"/>
  <pageSetup paperSize="9" orientation="portrait" horizontalDpi="4294967295" verticalDpi="4294967295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47FDE-3D23-40A6-AE30-BC65BE5C0A92}">
  <dimension ref="A1:R49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16" sqref="T16"/>
    </sheetView>
  </sheetViews>
  <sheetFormatPr defaultRowHeight="14.5" x14ac:dyDescent="0.35"/>
  <cols>
    <col min="1" max="1" width="38.54296875" bestFit="1" customWidth="1"/>
    <col min="2" max="17" width="19.54296875" customWidth="1"/>
    <col min="18" max="18" width="13.6328125" customWidth="1"/>
  </cols>
  <sheetData>
    <row r="1" spans="1:18" s="20" customFormat="1" x14ac:dyDescent="0.35">
      <c r="A1" s="20" t="s">
        <v>267</v>
      </c>
      <c r="B1" s="20" t="s">
        <v>289</v>
      </c>
    </row>
    <row r="2" spans="1:18" ht="15.5" x14ac:dyDescent="0.35">
      <c r="N2" s="66"/>
    </row>
    <row r="4" spans="1:18" s="19" customFormat="1" ht="55" customHeight="1" x14ac:dyDescent="0.35">
      <c r="A4" s="57" t="s">
        <v>266</v>
      </c>
      <c r="B4" s="57" t="s">
        <v>106</v>
      </c>
      <c r="C4" s="57" t="s">
        <v>105</v>
      </c>
      <c r="D4" s="57" t="s">
        <v>115</v>
      </c>
      <c r="E4" s="57" t="s">
        <v>104</v>
      </c>
      <c r="F4" s="57" t="s">
        <v>107</v>
      </c>
      <c r="G4" s="57" t="s">
        <v>109</v>
      </c>
      <c r="H4" s="57" t="s">
        <v>108</v>
      </c>
      <c r="I4" s="57" t="s">
        <v>110</v>
      </c>
      <c r="J4" s="57" t="s">
        <v>112</v>
      </c>
      <c r="K4" s="57" t="s">
        <v>116</v>
      </c>
      <c r="L4" s="57" t="s">
        <v>117</v>
      </c>
      <c r="M4" s="57" t="s">
        <v>113</v>
      </c>
      <c r="N4" s="57" t="s">
        <v>114</v>
      </c>
      <c r="O4" s="65" t="s">
        <v>119</v>
      </c>
      <c r="P4" s="57" t="s">
        <v>118</v>
      </c>
      <c r="Q4" s="57" t="s">
        <v>288</v>
      </c>
      <c r="R4" s="57" t="s">
        <v>290</v>
      </c>
    </row>
    <row r="5" spans="1:18" x14ac:dyDescent="0.35">
      <c r="A5" s="58" t="s">
        <v>101</v>
      </c>
      <c r="B5" s="59">
        <v>3863</v>
      </c>
      <c r="C5" s="59">
        <v>3667</v>
      </c>
      <c r="D5" s="59">
        <v>3122</v>
      </c>
      <c r="E5" s="59">
        <v>2609</v>
      </c>
      <c r="F5" s="59">
        <v>1229</v>
      </c>
      <c r="G5" s="59">
        <v>994</v>
      </c>
      <c r="H5" s="59">
        <v>948</v>
      </c>
      <c r="I5" s="59">
        <v>850</v>
      </c>
      <c r="J5" s="59">
        <v>844</v>
      </c>
      <c r="K5" s="59">
        <v>817</v>
      </c>
      <c r="L5" s="59">
        <v>759</v>
      </c>
      <c r="M5" s="59">
        <v>659</v>
      </c>
      <c r="N5" s="59">
        <v>586</v>
      </c>
      <c r="O5" s="59">
        <v>581</v>
      </c>
      <c r="P5" s="59">
        <v>419</v>
      </c>
      <c r="Q5" s="59">
        <v>21947</v>
      </c>
      <c r="R5" s="67">
        <v>26105</v>
      </c>
    </row>
    <row r="6" spans="1:18" x14ac:dyDescent="0.35">
      <c r="A6" s="58" t="s">
        <v>243</v>
      </c>
      <c r="B6" s="59">
        <v>2251</v>
      </c>
      <c r="C6" s="59">
        <v>2392</v>
      </c>
      <c r="D6" s="59">
        <v>34</v>
      </c>
      <c r="E6" s="59">
        <v>2609</v>
      </c>
      <c r="F6" s="59">
        <v>891</v>
      </c>
      <c r="G6" s="59">
        <v>536</v>
      </c>
      <c r="H6" s="59">
        <v>617</v>
      </c>
      <c r="I6" s="59">
        <v>517</v>
      </c>
      <c r="J6" s="59">
        <v>431</v>
      </c>
      <c r="K6" s="59"/>
      <c r="L6" s="59">
        <v>185</v>
      </c>
      <c r="M6" s="59">
        <v>327</v>
      </c>
      <c r="N6" s="59">
        <v>409</v>
      </c>
      <c r="O6" s="59">
        <v>320</v>
      </c>
      <c r="P6" s="59"/>
      <c r="Q6" s="59">
        <v>11519</v>
      </c>
      <c r="R6" s="67">
        <v>13865</v>
      </c>
    </row>
    <row r="7" spans="1:18" x14ac:dyDescent="0.35">
      <c r="A7" s="17" t="s">
        <v>246</v>
      </c>
      <c r="B7">
        <v>56</v>
      </c>
      <c r="C7">
        <v>71</v>
      </c>
      <c r="D7">
        <v>1</v>
      </c>
      <c r="E7">
        <v>68</v>
      </c>
      <c r="F7">
        <v>19</v>
      </c>
      <c r="G7">
        <v>9</v>
      </c>
      <c r="H7">
        <v>19</v>
      </c>
      <c r="I7">
        <v>12</v>
      </c>
      <c r="J7">
        <v>11</v>
      </c>
      <c r="K7" s="18"/>
      <c r="L7">
        <v>5</v>
      </c>
      <c r="M7">
        <v>4</v>
      </c>
      <c r="N7">
        <v>8</v>
      </c>
      <c r="O7">
        <v>8</v>
      </c>
      <c r="P7" s="18"/>
      <c r="Q7">
        <v>291</v>
      </c>
      <c r="R7" s="21">
        <v>338</v>
      </c>
    </row>
    <row r="8" spans="1:18" x14ac:dyDescent="0.35">
      <c r="A8" s="17" t="s">
        <v>247</v>
      </c>
      <c r="B8">
        <v>79</v>
      </c>
      <c r="C8">
        <v>92</v>
      </c>
      <c r="D8">
        <v>1</v>
      </c>
      <c r="E8">
        <v>96</v>
      </c>
      <c r="F8">
        <v>19</v>
      </c>
      <c r="G8">
        <v>14</v>
      </c>
      <c r="H8">
        <v>20</v>
      </c>
      <c r="I8">
        <v>17</v>
      </c>
      <c r="J8">
        <v>22</v>
      </c>
      <c r="K8" s="18"/>
      <c r="L8">
        <v>6</v>
      </c>
      <c r="M8">
        <v>7</v>
      </c>
      <c r="N8">
        <v>11</v>
      </c>
      <c r="O8">
        <v>6</v>
      </c>
      <c r="P8" s="18"/>
      <c r="Q8">
        <v>390</v>
      </c>
      <c r="R8" s="21">
        <v>465</v>
      </c>
    </row>
    <row r="9" spans="1:18" x14ac:dyDescent="0.35">
      <c r="A9" s="17" t="s">
        <v>248</v>
      </c>
      <c r="B9">
        <v>70</v>
      </c>
      <c r="C9">
        <v>73</v>
      </c>
      <c r="D9">
        <v>2</v>
      </c>
      <c r="E9">
        <v>90</v>
      </c>
      <c r="F9">
        <v>29</v>
      </c>
      <c r="G9">
        <v>12</v>
      </c>
      <c r="H9">
        <v>12</v>
      </c>
      <c r="I9">
        <v>8</v>
      </c>
      <c r="J9">
        <v>14</v>
      </c>
      <c r="K9" s="18"/>
      <c r="L9">
        <v>2</v>
      </c>
      <c r="M9">
        <v>11</v>
      </c>
      <c r="N9">
        <v>12</v>
      </c>
      <c r="O9">
        <v>15</v>
      </c>
      <c r="P9" s="18"/>
      <c r="Q9">
        <v>350</v>
      </c>
      <c r="R9" s="21">
        <v>411</v>
      </c>
    </row>
    <row r="10" spans="1:18" x14ac:dyDescent="0.35">
      <c r="A10" s="17" t="s">
        <v>222</v>
      </c>
      <c r="B10">
        <v>368</v>
      </c>
      <c r="C10">
        <v>427</v>
      </c>
      <c r="D10">
        <v>7</v>
      </c>
      <c r="E10">
        <v>462</v>
      </c>
      <c r="F10">
        <v>180</v>
      </c>
      <c r="G10">
        <v>124</v>
      </c>
      <c r="H10">
        <v>122</v>
      </c>
      <c r="I10">
        <v>71</v>
      </c>
      <c r="J10">
        <v>77</v>
      </c>
      <c r="K10" s="18"/>
      <c r="L10">
        <v>38</v>
      </c>
      <c r="M10">
        <v>65</v>
      </c>
      <c r="N10">
        <v>72</v>
      </c>
      <c r="O10">
        <v>59</v>
      </c>
      <c r="P10" s="18"/>
      <c r="Q10">
        <v>2072</v>
      </c>
      <c r="R10" s="21">
        <v>2476</v>
      </c>
    </row>
    <row r="11" spans="1:18" x14ac:dyDescent="0.35">
      <c r="A11" s="17" t="s">
        <v>249</v>
      </c>
      <c r="B11">
        <v>117</v>
      </c>
      <c r="C11">
        <v>128</v>
      </c>
      <c r="D11">
        <v>2</v>
      </c>
      <c r="E11">
        <v>104</v>
      </c>
      <c r="F11">
        <v>49</v>
      </c>
      <c r="G11">
        <v>27</v>
      </c>
      <c r="H11">
        <v>30</v>
      </c>
      <c r="I11">
        <v>25</v>
      </c>
      <c r="J11">
        <v>19</v>
      </c>
      <c r="K11" s="18"/>
      <c r="L11">
        <v>9</v>
      </c>
      <c r="M11">
        <v>18</v>
      </c>
      <c r="N11">
        <v>35</v>
      </c>
      <c r="O11">
        <v>15</v>
      </c>
      <c r="P11" s="18"/>
      <c r="Q11">
        <v>578</v>
      </c>
      <c r="R11" s="21">
        <v>711</v>
      </c>
    </row>
    <row r="12" spans="1:18" x14ac:dyDescent="0.35">
      <c r="A12" s="17" t="s">
        <v>250</v>
      </c>
      <c r="B12">
        <v>69</v>
      </c>
      <c r="C12">
        <v>81</v>
      </c>
      <c r="D12">
        <v>1</v>
      </c>
      <c r="E12">
        <v>90</v>
      </c>
      <c r="F12">
        <v>24</v>
      </c>
      <c r="G12">
        <v>21</v>
      </c>
      <c r="H12">
        <v>23</v>
      </c>
      <c r="I12">
        <v>16</v>
      </c>
      <c r="J12">
        <v>17</v>
      </c>
      <c r="K12" s="18"/>
      <c r="L12">
        <v>3</v>
      </c>
      <c r="M12">
        <v>8</v>
      </c>
      <c r="N12">
        <v>8</v>
      </c>
      <c r="O12">
        <v>6</v>
      </c>
      <c r="P12" s="18"/>
      <c r="Q12">
        <v>367</v>
      </c>
      <c r="R12" s="21">
        <v>437</v>
      </c>
    </row>
    <row r="13" spans="1:18" x14ac:dyDescent="0.35">
      <c r="A13" s="17" t="s">
        <v>251</v>
      </c>
      <c r="B13">
        <v>64</v>
      </c>
      <c r="C13">
        <v>54</v>
      </c>
      <c r="D13">
        <v>2</v>
      </c>
      <c r="E13">
        <v>82</v>
      </c>
      <c r="F13">
        <v>20</v>
      </c>
      <c r="G13">
        <v>8</v>
      </c>
      <c r="H13">
        <v>14</v>
      </c>
      <c r="I13">
        <v>13</v>
      </c>
      <c r="J13">
        <v>18</v>
      </c>
      <c r="K13" s="18"/>
      <c r="L13">
        <v>3</v>
      </c>
      <c r="M13">
        <v>12</v>
      </c>
      <c r="N13">
        <v>8</v>
      </c>
      <c r="O13">
        <v>11</v>
      </c>
      <c r="P13" s="18"/>
      <c r="Q13">
        <v>309</v>
      </c>
      <c r="R13" s="21">
        <v>379</v>
      </c>
    </row>
    <row r="14" spans="1:18" x14ac:dyDescent="0.35">
      <c r="A14" s="17" t="s">
        <v>252</v>
      </c>
      <c r="B14">
        <v>82</v>
      </c>
      <c r="C14">
        <v>61</v>
      </c>
      <c r="D14">
        <v>2</v>
      </c>
      <c r="E14">
        <v>93</v>
      </c>
      <c r="F14">
        <v>24</v>
      </c>
      <c r="G14">
        <v>15</v>
      </c>
      <c r="H14">
        <v>21</v>
      </c>
      <c r="I14">
        <v>26</v>
      </c>
      <c r="J14">
        <v>4</v>
      </c>
      <c r="K14" s="18"/>
      <c r="L14">
        <v>3</v>
      </c>
      <c r="M14">
        <v>9</v>
      </c>
      <c r="N14">
        <v>20</v>
      </c>
      <c r="O14">
        <v>9</v>
      </c>
      <c r="P14" s="18"/>
      <c r="Q14">
        <v>369</v>
      </c>
      <c r="R14" s="21">
        <v>462</v>
      </c>
    </row>
    <row r="15" spans="1:18" x14ac:dyDescent="0.35">
      <c r="A15" s="17" t="s">
        <v>253</v>
      </c>
      <c r="B15">
        <v>26</v>
      </c>
      <c r="C15">
        <v>33</v>
      </c>
      <c r="E15">
        <v>20</v>
      </c>
      <c r="F15">
        <v>9</v>
      </c>
      <c r="G15">
        <v>4</v>
      </c>
      <c r="H15">
        <v>6</v>
      </c>
      <c r="I15">
        <v>14</v>
      </c>
      <c r="J15">
        <v>7</v>
      </c>
      <c r="K15" s="18"/>
      <c r="L15">
        <v>3</v>
      </c>
      <c r="M15">
        <v>3</v>
      </c>
      <c r="N15">
        <v>8</v>
      </c>
      <c r="O15">
        <v>2</v>
      </c>
      <c r="P15" s="18"/>
      <c r="Q15">
        <v>135</v>
      </c>
      <c r="R15" s="21">
        <v>157</v>
      </c>
    </row>
    <row r="16" spans="1:18" x14ac:dyDescent="0.35">
      <c r="A16" s="17" t="s">
        <v>254</v>
      </c>
      <c r="B16">
        <v>48</v>
      </c>
      <c r="C16">
        <v>57</v>
      </c>
      <c r="E16">
        <v>107</v>
      </c>
      <c r="F16">
        <v>22</v>
      </c>
      <c r="G16">
        <v>18</v>
      </c>
      <c r="H16">
        <v>14</v>
      </c>
      <c r="I16">
        <v>19</v>
      </c>
      <c r="J16">
        <v>19</v>
      </c>
      <c r="K16" s="18"/>
      <c r="L16">
        <v>1</v>
      </c>
      <c r="M16">
        <v>7</v>
      </c>
      <c r="N16">
        <v>11</v>
      </c>
      <c r="O16">
        <v>8</v>
      </c>
      <c r="P16" s="18"/>
      <c r="Q16">
        <v>331</v>
      </c>
      <c r="R16" s="21">
        <v>401</v>
      </c>
    </row>
    <row r="17" spans="1:18" x14ac:dyDescent="0.35">
      <c r="A17" s="17" t="s">
        <v>255</v>
      </c>
      <c r="B17">
        <v>151</v>
      </c>
      <c r="C17">
        <v>169</v>
      </c>
      <c r="D17">
        <v>2</v>
      </c>
      <c r="E17">
        <v>152</v>
      </c>
      <c r="F17">
        <v>37</v>
      </c>
      <c r="G17">
        <v>18</v>
      </c>
      <c r="H17">
        <v>34</v>
      </c>
      <c r="I17">
        <v>38</v>
      </c>
      <c r="J17">
        <v>20</v>
      </c>
      <c r="K17" s="18"/>
      <c r="L17">
        <v>13</v>
      </c>
      <c r="M17">
        <v>20</v>
      </c>
      <c r="N17">
        <v>26</v>
      </c>
      <c r="O17">
        <v>13</v>
      </c>
      <c r="P17" s="18"/>
      <c r="Q17">
        <v>693</v>
      </c>
      <c r="R17" s="21">
        <v>836</v>
      </c>
    </row>
    <row r="18" spans="1:18" x14ac:dyDescent="0.35">
      <c r="A18" s="17" t="s">
        <v>256</v>
      </c>
      <c r="B18">
        <v>49</v>
      </c>
      <c r="C18">
        <v>32</v>
      </c>
      <c r="D18">
        <v>3</v>
      </c>
      <c r="E18">
        <v>60</v>
      </c>
      <c r="F18">
        <v>11</v>
      </c>
      <c r="G18">
        <v>9</v>
      </c>
      <c r="H18">
        <v>11</v>
      </c>
      <c r="I18">
        <v>6</v>
      </c>
      <c r="J18">
        <v>3</v>
      </c>
      <c r="K18" s="18"/>
      <c r="L18">
        <v>5</v>
      </c>
      <c r="M18">
        <v>2</v>
      </c>
      <c r="N18">
        <v>6</v>
      </c>
      <c r="O18">
        <v>7</v>
      </c>
      <c r="P18" s="18"/>
      <c r="Q18">
        <v>204</v>
      </c>
      <c r="R18" s="21">
        <v>243</v>
      </c>
    </row>
    <row r="19" spans="1:18" x14ac:dyDescent="0.35">
      <c r="A19" s="17" t="s">
        <v>257</v>
      </c>
      <c r="B19">
        <v>170</v>
      </c>
      <c r="C19">
        <v>187</v>
      </c>
      <c r="D19">
        <v>1</v>
      </c>
      <c r="E19">
        <v>191</v>
      </c>
      <c r="F19">
        <v>100</v>
      </c>
      <c r="G19">
        <v>35</v>
      </c>
      <c r="H19">
        <v>45</v>
      </c>
      <c r="I19">
        <v>37</v>
      </c>
      <c r="J19">
        <v>38</v>
      </c>
      <c r="K19" s="18"/>
      <c r="L19">
        <v>10</v>
      </c>
      <c r="M19">
        <v>23</v>
      </c>
      <c r="N19">
        <v>29</v>
      </c>
      <c r="O19">
        <v>29</v>
      </c>
      <c r="P19" s="18"/>
      <c r="Q19">
        <v>895</v>
      </c>
      <c r="R19" s="21">
        <v>1052</v>
      </c>
    </row>
    <row r="20" spans="1:18" x14ac:dyDescent="0.35">
      <c r="A20" s="17" t="s">
        <v>258</v>
      </c>
      <c r="B20">
        <v>97</v>
      </c>
      <c r="C20">
        <v>111</v>
      </c>
      <c r="D20">
        <v>2</v>
      </c>
      <c r="E20">
        <v>92</v>
      </c>
      <c r="F20">
        <v>40</v>
      </c>
      <c r="G20">
        <v>14</v>
      </c>
      <c r="H20">
        <v>37</v>
      </c>
      <c r="I20">
        <v>23</v>
      </c>
      <c r="J20">
        <v>21</v>
      </c>
      <c r="K20" s="18"/>
      <c r="L20">
        <v>1</v>
      </c>
      <c r="M20">
        <v>17</v>
      </c>
      <c r="N20">
        <v>21</v>
      </c>
      <c r="O20">
        <v>18</v>
      </c>
      <c r="P20" s="18"/>
      <c r="Q20">
        <v>494</v>
      </c>
      <c r="R20" s="21">
        <v>595</v>
      </c>
    </row>
    <row r="21" spans="1:18" x14ac:dyDescent="0.35">
      <c r="A21" s="17" t="s">
        <v>259</v>
      </c>
      <c r="B21">
        <v>268</v>
      </c>
      <c r="C21">
        <v>247</v>
      </c>
      <c r="D21">
        <v>3</v>
      </c>
      <c r="E21">
        <v>298</v>
      </c>
      <c r="F21">
        <v>100</v>
      </c>
      <c r="G21">
        <v>74</v>
      </c>
      <c r="H21">
        <v>72</v>
      </c>
      <c r="I21">
        <v>51</v>
      </c>
      <c r="J21">
        <v>48</v>
      </c>
      <c r="K21" s="18"/>
      <c r="L21">
        <v>38</v>
      </c>
      <c r="M21">
        <v>42</v>
      </c>
      <c r="N21">
        <v>48</v>
      </c>
      <c r="O21">
        <v>38</v>
      </c>
      <c r="P21" s="18"/>
      <c r="Q21">
        <v>1327</v>
      </c>
      <c r="R21" s="21">
        <v>1610</v>
      </c>
    </row>
    <row r="22" spans="1:18" x14ac:dyDescent="0.35">
      <c r="A22" s="17" t="s">
        <v>260</v>
      </c>
      <c r="B22">
        <v>55</v>
      </c>
      <c r="C22">
        <v>68</v>
      </c>
      <c r="D22">
        <v>1</v>
      </c>
      <c r="E22">
        <v>55</v>
      </c>
      <c r="F22">
        <v>23</v>
      </c>
      <c r="G22">
        <v>12</v>
      </c>
      <c r="H22">
        <v>16</v>
      </c>
      <c r="I22">
        <v>14</v>
      </c>
      <c r="J22">
        <v>12</v>
      </c>
      <c r="K22" s="18"/>
      <c r="L22">
        <v>5</v>
      </c>
      <c r="M22">
        <v>8</v>
      </c>
      <c r="N22">
        <v>8</v>
      </c>
      <c r="O22">
        <v>2</v>
      </c>
      <c r="P22" s="18"/>
      <c r="Q22">
        <v>279</v>
      </c>
      <c r="R22" s="21">
        <v>332</v>
      </c>
    </row>
    <row r="23" spans="1:18" x14ac:dyDescent="0.35">
      <c r="A23" s="17" t="s">
        <v>261</v>
      </c>
      <c r="B23">
        <v>96</v>
      </c>
      <c r="C23">
        <v>96</v>
      </c>
      <c r="E23">
        <v>127</v>
      </c>
      <c r="F23">
        <v>29</v>
      </c>
      <c r="G23">
        <v>24</v>
      </c>
      <c r="H23">
        <v>20</v>
      </c>
      <c r="I23">
        <v>30</v>
      </c>
      <c r="J23">
        <v>10</v>
      </c>
      <c r="K23" s="18"/>
      <c r="L23">
        <v>6</v>
      </c>
      <c r="M23">
        <v>14</v>
      </c>
      <c r="N23">
        <v>12</v>
      </c>
      <c r="O23">
        <v>11</v>
      </c>
      <c r="P23" s="18"/>
      <c r="Q23">
        <v>475</v>
      </c>
      <c r="R23" s="21">
        <v>564</v>
      </c>
    </row>
    <row r="24" spans="1:18" x14ac:dyDescent="0.35">
      <c r="A24" s="17" t="s">
        <v>262</v>
      </c>
      <c r="B24">
        <v>50</v>
      </c>
      <c r="C24">
        <v>42</v>
      </c>
      <c r="E24">
        <v>57</v>
      </c>
      <c r="F24">
        <v>9</v>
      </c>
      <c r="G24">
        <v>7</v>
      </c>
      <c r="H24">
        <v>9</v>
      </c>
      <c r="I24">
        <v>12</v>
      </c>
      <c r="J24">
        <v>6</v>
      </c>
      <c r="K24" s="18"/>
      <c r="L24">
        <v>2</v>
      </c>
      <c r="M24">
        <v>7</v>
      </c>
      <c r="N24">
        <v>3</v>
      </c>
      <c r="O24">
        <v>12</v>
      </c>
      <c r="P24" s="18"/>
      <c r="Q24">
        <v>216</v>
      </c>
      <c r="R24" s="21">
        <v>279</v>
      </c>
    </row>
    <row r="25" spans="1:18" x14ac:dyDescent="0.35">
      <c r="A25" s="17" t="s">
        <v>263</v>
      </c>
      <c r="B25">
        <v>75</v>
      </c>
      <c r="C25">
        <v>99</v>
      </c>
      <c r="D25">
        <v>2</v>
      </c>
      <c r="E25">
        <v>61</v>
      </c>
      <c r="F25">
        <v>22</v>
      </c>
      <c r="G25">
        <v>15</v>
      </c>
      <c r="H25">
        <v>17</v>
      </c>
      <c r="I25">
        <v>23</v>
      </c>
      <c r="J25">
        <v>13</v>
      </c>
      <c r="K25" s="18"/>
      <c r="L25">
        <v>6</v>
      </c>
      <c r="M25">
        <v>8</v>
      </c>
      <c r="N25">
        <v>13</v>
      </c>
      <c r="O25">
        <v>10</v>
      </c>
      <c r="P25" s="18"/>
      <c r="Q25">
        <v>364</v>
      </c>
      <c r="R25" s="21">
        <v>446</v>
      </c>
    </row>
    <row r="26" spans="1:18" x14ac:dyDescent="0.35">
      <c r="A26" s="17" t="s">
        <v>264</v>
      </c>
      <c r="B26">
        <v>98</v>
      </c>
      <c r="C26">
        <v>93</v>
      </c>
      <c r="D26">
        <v>2</v>
      </c>
      <c r="E26">
        <v>106</v>
      </c>
      <c r="F26">
        <v>50</v>
      </c>
      <c r="G26">
        <v>35</v>
      </c>
      <c r="H26">
        <v>16</v>
      </c>
      <c r="I26">
        <v>17</v>
      </c>
      <c r="J26">
        <v>21</v>
      </c>
      <c r="K26" s="18"/>
      <c r="L26">
        <v>3</v>
      </c>
      <c r="M26">
        <v>17</v>
      </c>
      <c r="N26">
        <v>20</v>
      </c>
      <c r="O26">
        <v>15</v>
      </c>
      <c r="P26" s="18"/>
      <c r="Q26">
        <v>493</v>
      </c>
      <c r="R26" s="21">
        <v>589</v>
      </c>
    </row>
    <row r="27" spans="1:18" x14ac:dyDescent="0.35">
      <c r="A27" s="17" t="s">
        <v>265</v>
      </c>
      <c r="B27">
        <v>163</v>
      </c>
      <c r="C27">
        <v>171</v>
      </c>
      <c r="E27">
        <v>198</v>
      </c>
      <c r="F27">
        <v>75</v>
      </c>
      <c r="G27">
        <v>41</v>
      </c>
      <c r="H27">
        <v>59</v>
      </c>
      <c r="I27">
        <v>45</v>
      </c>
      <c r="J27">
        <v>31</v>
      </c>
      <c r="K27" s="18"/>
      <c r="L27">
        <v>23</v>
      </c>
      <c r="M27">
        <v>25</v>
      </c>
      <c r="N27">
        <v>30</v>
      </c>
      <c r="O27">
        <v>26</v>
      </c>
      <c r="P27" s="18"/>
      <c r="Q27">
        <v>887</v>
      </c>
      <c r="R27" s="21">
        <v>1082</v>
      </c>
    </row>
    <row r="28" spans="1:18" x14ac:dyDescent="0.35">
      <c r="A28" s="58" t="s">
        <v>244</v>
      </c>
      <c r="B28" s="59">
        <v>1612</v>
      </c>
      <c r="C28" s="59">
        <v>1275</v>
      </c>
      <c r="D28" s="59">
        <v>3088</v>
      </c>
      <c r="E28" s="59"/>
      <c r="F28" s="59">
        <v>338</v>
      </c>
      <c r="G28" s="59">
        <v>458</v>
      </c>
      <c r="H28" s="59">
        <v>331</v>
      </c>
      <c r="I28" s="59">
        <v>333</v>
      </c>
      <c r="J28" s="59">
        <v>413</v>
      </c>
      <c r="K28" s="59">
        <v>817</v>
      </c>
      <c r="L28" s="59">
        <v>574</v>
      </c>
      <c r="M28" s="59">
        <v>332</v>
      </c>
      <c r="N28" s="59">
        <v>177</v>
      </c>
      <c r="O28" s="59">
        <v>261</v>
      </c>
      <c r="P28" s="59">
        <v>419</v>
      </c>
      <c r="Q28" s="59">
        <v>10428</v>
      </c>
      <c r="R28" s="67">
        <v>12240</v>
      </c>
    </row>
    <row r="29" spans="1:18" x14ac:dyDescent="0.35">
      <c r="A29" s="17" t="s">
        <v>246</v>
      </c>
      <c r="B29">
        <v>43</v>
      </c>
      <c r="C29">
        <v>38</v>
      </c>
      <c r="D29">
        <v>69</v>
      </c>
      <c r="E29" s="18"/>
      <c r="F29">
        <v>5</v>
      </c>
      <c r="G29">
        <v>12</v>
      </c>
      <c r="H29">
        <v>12</v>
      </c>
      <c r="I29">
        <v>3</v>
      </c>
      <c r="J29">
        <v>16</v>
      </c>
      <c r="K29">
        <v>20</v>
      </c>
      <c r="L29">
        <v>16</v>
      </c>
      <c r="M29">
        <v>10</v>
      </c>
      <c r="N29">
        <v>4</v>
      </c>
      <c r="O29">
        <v>10</v>
      </c>
      <c r="P29">
        <v>10</v>
      </c>
      <c r="Q29">
        <v>268</v>
      </c>
      <c r="R29" s="21">
        <v>310</v>
      </c>
    </row>
    <row r="30" spans="1:18" x14ac:dyDescent="0.35">
      <c r="A30" s="17" t="s">
        <v>247</v>
      </c>
      <c r="B30">
        <v>59</v>
      </c>
      <c r="C30">
        <v>43</v>
      </c>
      <c r="D30">
        <v>89</v>
      </c>
      <c r="E30" s="18"/>
      <c r="F30">
        <v>6</v>
      </c>
      <c r="G30">
        <v>14</v>
      </c>
      <c r="H30">
        <v>14</v>
      </c>
      <c r="I30">
        <v>12</v>
      </c>
      <c r="J30">
        <v>13</v>
      </c>
      <c r="K30">
        <v>22</v>
      </c>
      <c r="L30">
        <v>33</v>
      </c>
      <c r="M30">
        <v>7</v>
      </c>
      <c r="N30">
        <v>4</v>
      </c>
      <c r="O30">
        <v>16</v>
      </c>
      <c r="P30">
        <v>15</v>
      </c>
      <c r="Q30">
        <v>347</v>
      </c>
      <c r="R30" s="21">
        <v>413</v>
      </c>
    </row>
    <row r="31" spans="1:18" x14ac:dyDescent="0.35">
      <c r="A31" s="17" t="s">
        <v>248</v>
      </c>
      <c r="B31">
        <v>45</v>
      </c>
      <c r="C31">
        <v>31</v>
      </c>
      <c r="D31">
        <v>94</v>
      </c>
      <c r="E31" s="18"/>
      <c r="F31">
        <v>8</v>
      </c>
      <c r="G31">
        <v>11</v>
      </c>
      <c r="H31">
        <v>10</v>
      </c>
      <c r="I31">
        <v>3</v>
      </c>
      <c r="J31">
        <v>15</v>
      </c>
      <c r="K31">
        <v>18</v>
      </c>
      <c r="L31">
        <v>17</v>
      </c>
      <c r="M31">
        <v>6</v>
      </c>
      <c r="N31">
        <v>3</v>
      </c>
      <c r="O31">
        <v>11</v>
      </c>
      <c r="P31">
        <v>14</v>
      </c>
      <c r="Q31">
        <v>286</v>
      </c>
      <c r="R31" s="21">
        <v>339</v>
      </c>
    </row>
    <row r="32" spans="1:18" x14ac:dyDescent="0.35">
      <c r="A32" s="17" t="s">
        <v>222</v>
      </c>
      <c r="B32">
        <v>311</v>
      </c>
      <c r="C32">
        <v>309</v>
      </c>
      <c r="D32">
        <v>693</v>
      </c>
      <c r="E32" s="18"/>
      <c r="F32">
        <v>79</v>
      </c>
      <c r="G32">
        <v>109</v>
      </c>
      <c r="H32">
        <v>66</v>
      </c>
      <c r="I32">
        <v>71</v>
      </c>
      <c r="J32">
        <v>86</v>
      </c>
      <c r="K32">
        <v>165</v>
      </c>
      <c r="L32">
        <v>120</v>
      </c>
      <c r="M32">
        <v>75</v>
      </c>
      <c r="N32">
        <v>36</v>
      </c>
      <c r="O32">
        <v>45</v>
      </c>
      <c r="P32">
        <v>83</v>
      </c>
      <c r="Q32">
        <v>2248</v>
      </c>
      <c r="R32" s="21">
        <v>2615</v>
      </c>
    </row>
    <row r="33" spans="1:18" x14ac:dyDescent="0.35">
      <c r="A33" s="17" t="s">
        <v>249</v>
      </c>
      <c r="B33">
        <v>67</v>
      </c>
      <c r="C33">
        <v>61</v>
      </c>
      <c r="D33">
        <v>173</v>
      </c>
      <c r="E33" s="18"/>
      <c r="F33">
        <v>19</v>
      </c>
      <c r="G33">
        <v>22</v>
      </c>
      <c r="H33">
        <v>15</v>
      </c>
      <c r="I33">
        <v>22</v>
      </c>
      <c r="J33">
        <v>19</v>
      </c>
      <c r="K33">
        <v>32</v>
      </c>
      <c r="L33">
        <v>32</v>
      </c>
      <c r="M33">
        <v>32</v>
      </c>
      <c r="N33">
        <v>12</v>
      </c>
      <c r="O33">
        <v>13</v>
      </c>
      <c r="P33">
        <v>31</v>
      </c>
      <c r="Q33">
        <v>550</v>
      </c>
      <c r="R33" s="21">
        <v>640</v>
      </c>
    </row>
    <row r="34" spans="1:18" x14ac:dyDescent="0.35">
      <c r="A34" s="17" t="s">
        <v>250</v>
      </c>
      <c r="B34">
        <v>51</v>
      </c>
      <c r="C34">
        <v>32</v>
      </c>
      <c r="D34">
        <v>103</v>
      </c>
      <c r="E34" s="18"/>
      <c r="F34">
        <v>6</v>
      </c>
      <c r="G34">
        <v>8</v>
      </c>
      <c r="H34">
        <v>12</v>
      </c>
      <c r="I34">
        <v>7</v>
      </c>
      <c r="J34">
        <v>7</v>
      </c>
      <c r="K34">
        <v>24</v>
      </c>
      <c r="L34">
        <v>9</v>
      </c>
      <c r="M34">
        <v>6</v>
      </c>
      <c r="N34">
        <v>6</v>
      </c>
      <c r="O34">
        <v>10</v>
      </c>
      <c r="P34">
        <v>10</v>
      </c>
      <c r="Q34">
        <v>291</v>
      </c>
      <c r="R34" s="21">
        <v>348</v>
      </c>
    </row>
    <row r="35" spans="1:18" x14ac:dyDescent="0.35">
      <c r="A35" s="17" t="s">
        <v>251</v>
      </c>
      <c r="B35">
        <v>53</v>
      </c>
      <c r="C35">
        <v>28</v>
      </c>
      <c r="D35">
        <v>57</v>
      </c>
      <c r="E35" s="18"/>
      <c r="F35">
        <v>10</v>
      </c>
      <c r="G35">
        <v>7</v>
      </c>
      <c r="H35">
        <v>10</v>
      </c>
      <c r="I35">
        <v>4</v>
      </c>
      <c r="J35">
        <v>20</v>
      </c>
      <c r="K35">
        <v>24</v>
      </c>
      <c r="L35">
        <v>10</v>
      </c>
      <c r="M35">
        <v>4</v>
      </c>
      <c r="N35">
        <v>3</v>
      </c>
      <c r="O35">
        <v>3</v>
      </c>
      <c r="P35">
        <v>18</v>
      </c>
      <c r="Q35">
        <v>251</v>
      </c>
      <c r="R35" s="21">
        <v>296</v>
      </c>
    </row>
    <row r="36" spans="1:18" x14ac:dyDescent="0.35">
      <c r="A36" s="17" t="s">
        <v>252</v>
      </c>
      <c r="B36">
        <v>38</v>
      </c>
      <c r="C36">
        <v>32</v>
      </c>
      <c r="D36">
        <v>77</v>
      </c>
      <c r="E36" s="18"/>
      <c r="F36">
        <v>8</v>
      </c>
      <c r="G36">
        <v>12</v>
      </c>
      <c r="H36">
        <v>11</v>
      </c>
      <c r="I36">
        <v>11</v>
      </c>
      <c r="J36">
        <v>11</v>
      </c>
      <c r="K36">
        <v>40</v>
      </c>
      <c r="L36">
        <v>11</v>
      </c>
      <c r="M36">
        <v>12</v>
      </c>
      <c r="N36">
        <v>5</v>
      </c>
      <c r="O36">
        <v>7</v>
      </c>
      <c r="P36">
        <v>11</v>
      </c>
      <c r="Q36">
        <v>286</v>
      </c>
      <c r="R36" s="21">
        <v>336</v>
      </c>
    </row>
    <row r="37" spans="1:18" x14ac:dyDescent="0.35">
      <c r="A37" s="17" t="s">
        <v>253</v>
      </c>
      <c r="B37">
        <v>22</v>
      </c>
      <c r="C37">
        <v>14</v>
      </c>
      <c r="D37">
        <v>37</v>
      </c>
      <c r="E37" s="18"/>
      <c r="F37">
        <v>4</v>
      </c>
      <c r="G37">
        <v>6</v>
      </c>
      <c r="H37">
        <v>6</v>
      </c>
      <c r="I37">
        <v>5</v>
      </c>
      <c r="J37">
        <v>3</v>
      </c>
      <c r="K37">
        <v>7</v>
      </c>
      <c r="L37">
        <v>8</v>
      </c>
      <c r="M37">
        <v>2</v>
      </c>
      <c r="N37">
        <v>4</v>
      </c>
      <c r="O37">
        <v>2</v>
      </c>
      <c r="P37">
        <v>6</v>
      </c>
      <c r="Q37">
        <v>126</v>
      </c>
      <c r="R37" s="21">
        <v>143</v>
      </c>
    </row>
    <row r="38" spans="1:18" x14ac:dyDescent="0.35">
      <c r="A38" s="17" t="s">
        <v>254</v>
      </c>
      <c r="B38">
        <v>42</v>
      </c>
      <c r="C38">
        <v>20</v>
      </c>
      <c r="D38">
        <v>58</v>
      </c>
      <c r="E38" s="18"/>
      <c r="F38">
        <v>6</v>
      </c>
      <c r="G38">
        <v>8</v>
      </c>
      <c r="H38">
        <v>3</v>
      </c>
      <c r="I38">
        <v>20</v>
      </c>
      <c r="J38">
        <v>9</v>
      </c>
      <c r="K38">
        <v>19</v>
      </c>
      <c r="L38">
        <v>12</v>
      </c>
      <c r="M38">
        <v>9</v>
      </c>
      <c r="N38">
        <v>9</v>
      </c>
      <c r="O38">
        <v>6</v>
      </c>
      <c r="P38">
        <v>13</v>
      </c>
      <c r="Q38">
        <v>234</v>
      </c>
      <c r="R38" s="21">
        <v>283</v>
      </c>
    </row>
    <row r="39" spans="1:18" x14ac:dyDescent="0.35">
      <c r="A39" s="17" t="s">
        <v>255</v>
      </c>
      <c r="B39">
        <v>113</v>
      </c>
      <c r="C39">
        <v>75</v>
      </c>
      <c r="D39">
        <v>197</v>
      </c>
      <c r="E39" s="18"/>
      <c r="F39">
        <v>16</v>
      </c>
      <c r="G39">
        <v>20</v>
      </c>
      <c r="H39">
        <v>16</v>
      </c>
      <c r="I39">
        <v>18</v>
      </c>
      <c r="J39">
        <v>27</v>
      </c>
      <c r="K39">
        <v>49</v>
      </c>
      <c r="L39">
        <v>31</v>
      </c>
      <c r="M39">
        <v>25</v>
      </c>
      <c r="N39">
        <v>20</v>
      </c>
      <c r="O39">
        <v>17</v>
      </c>
      <c r="P39">
        <v>21</v>
      </c>
      <c r="Q39">
        <v>645</v>
      </c>
      <c r="R39" s="21">
        <v>760</v>
      </c>
    </row>
    <row r="40" spans="1:18" x14ac:dyDescent="0.35">
      <c r="A40" s="17" t="s">
        <v>256</v>
      </c>
      <c r="B40">
        <v>39</v>
      </c>
      <c r="C40">
        <v>17</v>
      </c>
      <c r="D40">
        <v>57</v>
      </c>
      <c r="E40" s="18"/>
      <c r="F40">
        <v>5</v>
      </c>
      <c r="G40">
        <v>3</v>
      </c>
      <c r="H40">
        <v>5</v>
      </c>
      <c r="I40">
        <v>7</v>
      </c>
      <c r="J40">
        <v>6</v>
      </c>
      <c r="K40">
        <v>16</v>
      </c>
      <c r="L40">
        <v>7</v>
      </c>
      <c r="M40">
        <v>5</v>
      </c>
      <c r="N40">
        <v>6</v>
      </c>
      <c r="O40">
        <v>7</v>
      </c>
      <c r="P40">
        <v>6</v>
      </c>
      <c r="Q40">
        <v>186</v>
      </c>
      <c r="R40" s="21">
        <v>222</v>
      </c>
    </row>
    <row r="41" spans="1:18" x14ac:dyDescent="0.35">
      <c r="A41" s="17" t="s">
        <v>257</v>
      </c>
      <c r="B41">
        <v>114</v>
      </c>
      <c r="C41">
        <v>117</v>
      </c>
      <c r="D41">
        <v>273</v>
      </c>
      <c r="E41" s="18"/>
      <c r="F41">
        <v>35</v>
      </c>
      <c r="G41">
        <v>49</v>
      </c>
      <c r="H41">
        <v>26</v>
      </c>
      <c r="I41">
        <v>26</v>
      </c>
      <c r="J41">
        <v>35</v>
      </c>
      <c r="K41">
        <v>61</v>
      </c>
      <c r="L41">
        <v>40</v>
      </c>
      <c r="M41">
        <v>21</v>
      </c>
      <c r="N41">
        <v>13</v>
      </c>
      <c r="O41">
        <v>22</v>
      </c>
      <c r="P41">
        <v>28</v>
      </c>
      <c r="Q41">
        <v>860</v>
      </c>
      <c r="R41" s="21">
        <v>1007</v>
      </c>
    </row>
    <row r="42" spans="1:18" x14ac:dyDescent="0.35">
      <c r="A42" s="17" t="s">
        <v>258</v>
      </c>
      <c r="B42">
        <v>61</v>
      </c>
      <c r="C42">
        <v>48</v>
      </c>
      <c r="D42">
        <v>97</v>
      </c>
      <c r="E42" s="18"/>
      <c r="F42">
        <v>10</v>
      </c>
      <c r="G42">
        <v>12</v>
      </c>
      <c r="H42">
        <v>10</v>
      </c>
      <c r="I42">
        <v>16</v>
      </c>
      <c r="J42">
        <v>13</v>
      </c>
      <c r="K42">
        <v>31</v>
      </c>
      <c r="L42">
        <v>16</v>
      </c>
      <c r="M42">
        <v>7</v>
      </c>
      <c r="N42">
        <v>6</v>
      </c>
      <c r="O42">
        <v>15</v>
      </c>
      <c r="P42">
        <v>16</v>
      </c>
      <c r="Q42">
        <v>358</v>
      </c>
      <c r="R42" s="21">
        <v>440</v>
      </c>
    </row>
    <row r="43" spans="1:18" x14ac:dyDescent="0.35">
      <c r="A43" s="17" t="s">
        <v>259</v>
      </c>
      <c r="B43">
        <v>187</v>
      </c>
      <c r="C43">
        <v>132</v>
      </c>
      <c r="D43">
        <v>346</v>
      </c>
      <c r="E43" s="18"/>
      <c r="F43">
        <v>46</v>
      </c>
      <c r="G43">
        <v>66</v>
      </c>
      <c r="H43">
        <v>31</v>
      </c>
      <c r="I43">
        <v>30</v>
      </c>
      <c r="J43">
        <v>53</v>
      </c>
      <c r="K43">
        <v>92</v>
      </c>
      <c r="L43">
        <v>95</v>
      </c>
      <c r="M43">
        <v>42</v>
      </c>
      <c r="N43">
        <v>17</v>
      </c>
      <c r="O43">
        <v>27</v>
      </c>
      <c r="P43">
        <v>46</v>
      </c>
      <c r="Q43">
        <v>1210</v>
      </c>
      <c r="R43" s="21">
        <v>1409</v>
      </c>
    </row>
    <row r="44" spans="1:18" x14ac:dyDescent="0.35">
      <c r="A44" s="17" t="s">
        <v>260</v>
      </c>
      <c r="B44">
        <v>35</v>
      </c>
      <c r="C44">
        <v>30</v>
      </c>
      <c r="D44">
        <v>77</v>
      </c>
      <c r="E44" s="18"/>
      <c r="F44">
        <v>7</v>
      </c>
      <c r="G44">
        <v>7</v>
      </c>
      <c r="H44">
        <v>9</v>
      </c>
      <c r="I44">
        <v>5</v>
      </c>
      <c r="J44">
        <v>7</v>
      </c>
      <c r="K44">
        <v>17</v>
      </c>
      <c r="L44">
        <v>11</v>
      </c>
      <c r="M44">
        <v>5</v>
      </c>
      <c r="N44">
        <v>1</v>
      </c>
      <c r="O44">
        <v>5</v>
      </c>
      <c r="P44">
        <v>9</v>
      </c>
      <c r="Q44">
        <v>225</v>
      </c>
      <c r="R44" s="21">
        <v>268</v>
      </c>
    </row>
    <row r="45" spans="1:18" x14ac:dyDescent="0.35">
      <c r="A45" s="17" t="s">
        <v>261</v>
      </c>
      <c r="B45">
        <v>65</v>
      </c>
      <c r="C45">
        <v>49</v>
      </c>
      <c r="D45">
        <v>114</v>
      </c>
      <c r="E45" s="18"/>
      <c r="F45">
        <v>12</v>
      </c>
      <c r="G45">
        <v>20</v>
      </c>
      <c r="H45">
        <v>14</v>
      </c>
      <c r="I45">
        <v>21</v>
      </c>
      <c r="J45">
        <v>14</v>
      </c>
      <c r="K45">
        <v>32</v>
      </c>
      <c r="L45">
        <v>26</v>
      </c>
      <c r="M45">
        <v>12</v>
      </c>
      <c r="N45">
        <v>6</v>
      </c>
      <c r="O45">
        <v>13</v>
      </c>
      <c r="P45">
        <v>13</v>
      </c>
      <c r="Q45">
        <v>411</v>
      </c>
      <c r="R45" s="21">
        <v>481</v>
      </c>
    </row>
    <row r="46" spans="1:18" x14ac:dyDescent="0.35">
      <c r="A46" s="17" t="s">
        <v>262</v>
      </c>
      <c r="B46">
        <v>30</v>
      </c>
      <c r="C46">
        <v>16</v>
      </c>
      <c r="D46">
        <v>50</v>
      </c>
      <c r="E46" s="18"/>
      <c r="F46">
        <v>6</v>
      </c>
      <c r="G46">
        <v>9</v>
      </c>
      <c r="H46">
        <v>5</v>
      </c>
      <c r="I46">
        <v>4</v>
      </c>
      <c r="J46">
        <v>6</v>
      </c>
      <c r="K46">
        <v>19</v>
      </c>
      <c r="L46">
        <v>5</v>
      </c>
      <c r="M46">
        <v>3</v>
      </c>
      <c r="N46">
        <v>3</v>
      </c>
      <c r="O46">
        <v>6</v>
      </c>
      <c r="P46">
        <v>10</v>
      </c>
      <c r="Q46">
        <v>172</v>
      </c>
      <c r="R46" s="21">
        <v>206</v>
      </c>
    </row>
    <row r="47" spans="1:18" x14ac:dyDescent="0.35">
      <c r="A47" s="17" t="s">
        <v>263</v>
      </c>
      <c r="B47">
        <v>69</v>
      </c>
      <c r="C47">
        <v>47</v>
      </c>
      <c r="D47">
        <v>86</v>
      </c>
      <c r="E47" s="18"/>
      <c r="F47">
        <v>11</v>
      </c>
      <c r="G47">
        <v>10</v>
      </c>
      <c r="H47">
        <v>12</v>
      </c>
      <c r="I47">
        <v>7</v>
      </c>
      <c r="J47">
        <v>12</v>
      </c>
      <c r="K47">
        <v>32</v>
      </c>
      <c r="L47">
        <v>10</v>
      </c>
      <c r="M47">
        <v>16</v>
      </c>
      <c r="N47">
        <v>7</v>
      </c>
      <c r="O47">
        <v>3</v>
      </c>
      <c r="P47">
        <v>18</v>
      </c>
      <c r="Q47">
        <v>340</v>
      </c>
      <c r="R47" s="21">
        <v>398</v>
      </c>
    </row>
    <row r="48" spans="1:18" x14ac:dyDescent="0.35">
      <c r="A48" s="17" t="s">
        <v>264</v>
      </c>
      <c r="B48">
        <v>46</v>
      </c>
      <c r="C48">
        <v>48</v>
      </c>
      <c r="D48">
        <v>112</v>
      </c>
      <c r="E48" s="18"/>
      <c r="F48">
        <v>19</v>
      </c>
      <c r="G48">
        <v>17</v>
      </c>
      <c r="H48">
        <v>9</v>
      </c>
      <c r="I48">
        <v>14</v>
      </c>
      <c r="J48">
        <v>17</v>
      </c>
      <c r="K48">
        <v>27</v>
      </c>
      <c r="L48">
        <v>18</v>
      </c>
      <c r="M48">
        <v>16</v>
      </c>
      <c r="N48">
        <v>7</v>
      </c>
      <c r="O48">
        <v>5</v>
      </c>
      <c r="P48">
        <v>14</v>
      </c>
      <c r="Q48">
        <v>369</v>
      </c>
      <c r="R48" s="21">
        <v>432</v>
      </c>
    </row>
    <row r="49" spans="1:18" x14ac:dyDescent="0.35">
      <c r="A49" s="17" t="s">
        <v>265</v>
      </c>
      <c r="B49">
        <v>122</v>
      </c>
      <c r="C49">
        <v>88</v>
      </c>
      <c r="D49">
        <v>229</v>
      </c>
      <c r="E49" s="18"/>
      <c r="F49">
        <v>20</v>
      </c>
      <c r="G49">
        <v>36</v>
      </c>
      <c r="H49">
        <v>35</v>
      </c>
      <c r="I49">
        <v>27</v>
      </c>
      <c r="J49">
        <v>24</v>
      </c>
      <c r="K49">
        <v>70</v>
      </c>
      <c r="L49">
        <v>47</v>
      </c>
      <c r="M49">
        <v>17</v>
      </c>
      <c r="N49">
        <v>5</v>
      </c>
      <c r="O49">
        <v>18</v>
      </c>
      <c r="P49">
        <v>27</v>
      </c>
      <c r="Q49">
        <v>765</v>
      </c>
      <c r="R49" s="21">
        <v>894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1.0</vt:lpstr>
      <vt:lpstr>1.1</vt:lpstr>
      <vt:lpstr>1.2</vt:lpstr>
      <vt:lpstr>2.0</vt:lpstr>
      <vt:lpstr>3.0</vt:lpstr>
      <vt:lpstr>3.1.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HZJZ</dc:creator>
  <cp:lastModifiedBy>Mario Šekerija</cp:lastModifiedBy>
  <dcterms:created xsi:type="dcterms:W3CDTF">2024-01-23T13:18:29Z</dcterms:created>
  <dcterms:modified xsi:type="dcterms:W3CDTF">2024-12-20T09:10:35Z</dcterms:modified>
</cp:coreProperties>
</file>